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23" activeTab="12"/>
  </bookViews>
  <sheets>
    <sheet name="KOPT" sheetId="3" r:id="rId1"/>
    <sheet name="KOPS1" sheetId="2" r:id="rId2"/>
    <sheet name="DEM" sheetId="40" r:id="rId3"/>
    <sheet name="PAM" sheetId="25" r:id="rId4"/>
    <sheet name="KARK" sheetId="26" r:id="rId5"/>
    <sheet name="LD" sheetId="32" r:id="rId6"/>
    <sheet name="FAS" sheetId="36" r:id="rId7"/>
    <sheet name="DAŽ" sheetId="37" r:id="rId8"/>
    <sheet name="EL" sheetId="1" r:id="rId9"/>
    <sheet name="AVK-A" sheetId="7" r:id="rId10"/>
    <sheet name="ŪK" sheetId="11" r:id="rId11"/>
    <sheet name="GA" sheetId="12" r:id="rId12"/>
    <sheet name="ŪKT" sheetId="16" r:id="rId13"/>
  </sheets>
  <definedNames>
    <definedName name="_xlnm.Print_Area" localSheetId="9">'AVK-A'!$A$1:$Q$33</definedName>
    <definedName name="_xlnm.Print_Area" localSheetId="7">DAŽ!$A$1:$P$35</definedName>
    <definedName name="_xlnm.Print_Area" localSheetId="2">DEM!$A$1:$P$40</definedName>
    <definedName name="_xlnm.Print_Area" localSheetId="8">EL!$A$1:$Q$58</definedName>
    <definedName name="_xlnm.Print_Area" localSheetId="6">FAS!$A$1:$P$47</definedName>
    <definedName name="_xlnm.Print_Area" localSheetId="11">GA!$A$1:$Q$52</definedName>
    <definedName name="_xlnm.Print_Area" localSheetId="4">KARK!$A$1:$P$302</definedName>
    <definedName name="_xlnm.Print_Area" localSheetId="1">KOPS1!$A$1:$I$60</definedName>
    <definedName name="_xlnm.Print_Area" localSheetId="5">LD!$A$1:$P$34</definedName>
    <definedName name="_xlnm.Print_Area" localSheetId="3">PAM!$A$1:$P$41</definedName>
    <definedName name="_xlnm.Print_Area" localSheetId="10">ŪK!$A$1:$P$72</definedName>
    <definedName name="_xlnm.Print_Area" localSheetId="12">ŪKT!$A$1:$P$46</definedName>
    <definedName name="_xlnm.Print_Titles" localSheetId="9">'AVK-A'!$15:$17</definedName>
    <definedName name="_xlnm.Print_Titles" localSheetId="7">DAŽ!$15:$17</definedName>
    <definedName name="_xlnm.Print_Titles" localSheetId="2">DEM!$15:$17</definedName>
    <definedName name="_xlnm.Print_Titles" localSheetId="8">EL!$15:$17</definedName>
    <definedName name="_xlnm.Print_Titles" localSheetId="6">FAS!$15:$17</definedName>
    <definedName name="_xlnm.Print_Titles" localSheetId="11">GA!$15:$17</definedName>
    <definedName name="_xlnm.Print_Titles" localSheetId="4">KARK!$15:$17</definedName>
    <definedName name="_xlnm.Print_Titles" localSheetId="1">KOPS1!$23:$25</definedName>
    <definedName name="_xlnm.Print_Titles" localSheetId="0">KOPT!$24:$25</definedName>
    <definedName name="_xlnm.Print_Titles" localSheetId="5">LD!$15:$17</definedName>
    <definedName name="_xlnm.Print_Titles" localSheetId="3">PAM!$15:$17</definedName>
    <definedName name="_xlnm.Print_Titles" localSheetId="10">ŪK!$15:$17</definedName>
    <definedName name="_xlnm.Print_Titles" localSheetId="12">ŪKT!$15:$17</definedName>
  </definedNames>
  <calcPr calcId="152511" fullPrecision="0"/>
  <fileRecoveryPr autoRecover="0"/>
</workbook>
</file>

<file path=xl/calcChain.xml><?xml version="1.0" encoding="utf-8"?>
<calcChain xmlns="http://schemas.openxmlformats.org/spreadsheetml/2006/main">
  <c r="A20" i="40" l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21" i="36" l="1"/>
  <c r="A22" i="36" s="1"/>
  <c r="A23" i="36" s="1"/>
  <c r="A26" i="36" s="1"/>
  <c r="A27" i="36" s="1"/>
  <c r="A28" i="36" s="1"/>
  <c r="A29" i="36" s="1"/>
  <c r="A30" i="36" s="1"/>
  <c r="A31" i="36" s="1"/>
  <c r="A32" i="36" s="1"/>
  <c r="A35" i="36" s="1"/>
  <c r="A36" i="36" s="1"/>
  <c r="A37" i="36" s="1"/>
  <c r="A38" i="36" s="1"/>
  <c r="A39" i="36" s="1"/>
  <c r="A23" i="37" l="1"/>
  <c r="G35" i="37" l="1"/>
  <c r="G47" i="36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D24" i="37" l="1"/>
  <c r="D25" i="37" s="1"/>
  <c r="D26" i="37" s="1"/>
  <c r="A24" i="37"/>
  <c r="A25" i="37" s="1"/>
  <c r="A26" i="37" s="1"/>
  <c r="A27" i="37" s="1"/>
  <c r="A21" i="32"/>
  <c r="A22" i="32" s="1"/>
  <c r="A26" i="32" s="1"/>
  <c r="D183" i="26"/>
  <c r="D158" i="26"/>
  <c r="D57" i="26"/>
  <c r="D35" i="26"/>
  <c r="A20" i="26"/>
  <c r="A21" i="26" s="1"/>
  <c r="A22" i="26" s="1"/>
  <c r="A29" i="26" s="1"/>
  <c r="A30" i="26" s="1"/>
  <c r="A33" i="26" s="1"/>
  <c r="A34" i="26" s="1"/>
  <c r="A36" i="26" s="1"/>
  <c r="A37" i="26" s="1"/>
  <c r="A41" i="26" s="1"/>
  <c r="A46" i="26" s="1"/>
  <c r="A51" i="26" s="1"/>
  <c r="A52" i="26" s="1"/>
  <c r="A55" i="26" s="1"/>
  <c r="A56" i="26" s="1"/>
  <c r="A58" i="26" s="1"/>
  <c r="A59" i="26" s="1"/>
  <c r="A63" i="26" s="1"/>
  <c r="A69" i="26" s="1"/>
  <c r="A73" i="26" s="1"/>
  <c r="A74" i="26" s="1"/>
  <c r="A78" i="26" s="1"/>
  <c r="A82" i="26" s="1"/>
  <c r="A88" i="26" s="1"/>
  <c r="A92" i="26" s="1"/>
  <c r="A100" i="26" s="1"/>
  <c r="A104" i="26" s="1"/>
  <c r="A110" i="26" s="1"/>
  <c r="A114" i="26" s="1"/>
  <c r="A122" i="26" s="1"/>
  <c r="A123" i="26" s="1"/>
  <c r="A124" i="26" s="1"/>
  <c r="A131" i="26" s="1"/>
  <c r="A132" i="26" s="1"/>
  <c r="A133" i="26" s="1"/>
  <c r="D25" i="25"/>
  <c r="D23" i="25"/>
  <c r="D21" i="25"/>
  <c r="A20" i="25"/>
  <c r="A21" i="25" s="1"/>
  <c r="A22" i="25" s="1"/>
  <c r="A24" i="25" s="1"/>
  <c r="A26" i="25" s="1"/>
  <c r="A30" i="25" s="1"/>
  <c r="A22" i="16"/>
  <c r="A23" i="16" s="1"/>
  <c r="A27" i="16" s="1"/>
  <c r="A28" i="16" s="1"/>
  <c r="A30" i="16" s="1"/>
  <c r="A31" i="16" s="1"/>
  <c r="A32" i="16" s="1"/>
  <c r="A33" i="16" s="1"/>
  <c r="A34" i="16" s="1"/>
  <c r="A37" i="16" s="1"/>
  <c r="A38" i="16" s="1"/>
  <c r="A20" i="12"/>
  <c r="A21" i="12" s="1"/>
  <c r="A22" i="12" s="1"/>
  <c r="A23" i="12" s="1"/>
  <c r="A24" i="12" s="1"/>
  <c r="A25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20" i="1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5" i="11" l="1"/>
  <c r="A56" i="11" s="1"/>
  <c r="A57" i="11" s="1"/>
  <c r="A58" i="11" s="1"/>
  <c r="A59" i="11" s="1"/>
  <c r="A60" i="11" s="1"/>
  <c r="A61" i="11" s="1"/>
  <c r="A62" i="11" s="1"/>
  <c r="A63" i="11" s="1"/>
  <c r="A64" i="11" s="1"/>
  <c r="A136" i="26"/>
  <c r="A140" i="26" s="1"/>
  <c r="A146" i="26" s="1"/>
  <c r="A151" i="26" s="1"/>
  <c r="A152" i="26" s="1"/>
  <c r="A153" i="26" s="1"/>
  <c r="A157" i="26" s="1"/>
  <c r="A162" i="26" s="1"/>
  <c r="A166" i="26" s="1"/>
  <c r="A172" i="26" s="1"/>
  <c r="A176" i="26" s="1"/>
  <c r="A177" i="26" s="1"/>
  <c r="A178" i="26" s="1"/>
  <c r="A182" i="26" s="1"/>
  <c r="A188" i="26" s="1"/>
  <c r="A189" i="26" s="1"/>
  <c r="A193" i="26" s="1"/>
  <c r="A194" i="26" s="1"/>
  <c r="A197" i="26" s="1"/>
  <c r="A201" i="26" s="1"/>
  <c r="A207" i="26" s="1"/>
  <c r="A211" i="26" s="1"/>
  <c r="A217" i="26" s="1"/>
  <c r="A20" i="7"/>
  <c r="A21" i="7" s="1"/>
  <c r="A22" i="7" s="1"/>
  <c r="A23" i="7" s="1"/>
  <c r="A24" i="7" s="1"/>
  <c r="A25" i="7" s="1"/>
  <c r="A220" i="26" l="1"/>
  <c r="A224" i="26" s="1"/>
  <c r="A230" i="26" s="1"/>
  <c r="A234" i="26" s="1"/>
  <c r="A240" i="26" s="1"/>
  <c r="A244" i="26" s="1"/>
  <c r="A245" i="26" s="1"/>
  <c r="A251" i="26" s="1"/>
  <c r="A252" i="26" s="1"/>
  <c r="A255" i="26" s="1"/>
  <c r="A259" i="26" s="1"/>
  <c r="A266" i="26" s="1"/>
  <c r="A271" i="26" s="1"/>
  <c r="A272" i="26" s="1"/>
  <c r="A275" i="26" s="1"/>
  <c r="A279" i="26" s="1"/>
  <c r="A285" i="26" s="1"/>
  <c r="A289" i="26" s="1"/>
  <c r="A290" i="26" s="1"/>
  <c r="A294" i="26" s="1"/>
  <c r="A38" i="40"/>
  <c r="A40" i="40"/>
  <c r="G40" i="40"/>
  <c r="A39" i="25"/>
  <c r="A41" i="25"/>
  <c r="G41" i="25"/>
  <c r="D39" i="25" l="1"/>
  <c r="D38" i="40"/>
  <c r="G302" i="26" l="1"/>
  <c r="A302" i="26"/>
  <c r="D300" i="26"/>
  <c r="A300" i="26"/>
  <c r="G34" i="32"/>
  <c r="A34" i="32"/>
  <c r="D32" i="32"/>
  <c r="A32" i="32"/>
  <c r="A47" i="36"/>
  <c r="D45" i="36"/>
  <c r="A45" i="36"/>
  <c r="A35" i="37"/>
  <c r="D33" i="37"/>
  <c r="A33" i="37"/>
  <c r="H58" i="1"/>
  <c r="A58" i="1"/>
  <c r="E56" i="1"/>
  <c r="A56" i="1"/>
  <c r="H33" i="7"/>
  <c r="A33" i="7"/>
  <c r="E31" i="7"/>
  <c r="A31" i="7"/>
  <c r="G72" i="11"/>
  <c r="A72" i="11"/>
  <c r="D70" i="11"/>
  <c r="A70" i="11"/>
  <c r="H52" i="12"/>
  <c r="A52" i="12"/>
  <c r="E50" i="12"/>
  <c r="A50" i="12"/>
  <c r="G46" i="16"/>
  <c r="A46" i="16"/>
  <c r="D44" i="16"/>
  <c r="A44" i="16"/>
  <c r="M13" i="40"/>
  <c r="O35" i="40" l="1"/>
  <c r="L35" i="40"/>
  <c r="N35" i="40"/>
  <c r="A26" i="3"/>
  <c r="H27" i="2" l="1"/>
  <c r="I27" i="2"/>
  <c r="P35" i="40"/>
  <c r="M35" i="40"/>
  <c r="G27" i="2"/>
  <c r="F27" i="2" l="1"/>
  <c r="E27" i="2" s="1"/>
  <c r="M11" i="40" l="1"/>
  <c r="O37" i="40"/>
  <c r="B26" i="3" l="1"/>
  <c r="L30" i="37" l="1"/>
  <c r="N30" i="37"/>
  <c r="M13" i="37"/>
  <c r="L42" i="36"/>
  <c r="M13" i="36"/>
  <c r="O29" i="32"/>
  <c r="H30" i="2" s="1"/>
  <c r="L29" i="32"/>
  <c r="I30" i="2" s="1"/>
  <c r="M13" i="32"/>
  <c r="N297" i="26"/>
  <c r="G29" i="2" s="1"/>
  <c r="M13" i="26"/>
  <c r="O36" i="25"/>
  <c r="L36" i="25"/>
  <c r="M13" i="25"/>
  <c r="O42" i="36" l="1"/>
  <c r="H31" i="2" s="1"/>
  <c r="N42" i="36"/>
  <c r="N36" i="25"/>
  <c r="O30" i="37"/>
  <c r="H32" i="2" s="1"/>
  <c r="L297" i="26"/>
  <c r="I29" i="2" s="1"/>
  <c r="I28" i="2"/>
  <c r="O297" i="26"/>
  <c r="H29" i="2" s="1"/>
  <c r="N29" i="32"/>
  <c r="G30" i="2" s="1"/>
  <c r="I31" i="2"/>
  <c r="I32" i="2"/>
  <c r="H28" i="2"/>
  <c r="M29" i="32" l="1"/>
  <c r="P297" i="26"/>
  <c r="P30" i="37"/>
  <c r="M30" i="37"/>
  <c r="P42" i="36"/>
  <c r="M42" i="36"/>
  <c r="M297" i="26"/>
  <c r="F29" i="2" s="1"/>
  <c r="E29" i="2" s="1"/>
  <c r="P36" i="25"/>
  <c r="M36" i="25"/>
  <c r="P29" i="32"/>
  <c r="G28" i="2"/>
  <c r="F30" i="2" l="1"/>
  <c r="E30" i="2" s="1"/>
  <c r="F32" i="2"/>
  <c r="G31" i="2"/>
  <c r="G32" i="2"/>
  <c r="F31" i="2"/>
  <c r="E31" i="2" l="1"/>
  <c r="E32" i="2"/>
  <c r="O32" i="37"/>
  <c r="M11" i="37"/>
  <c r="F28" i="2"/>
  <c r="M11" i="26" l="1"/>
  <c r="M11" i="32"/>
  <c r="O38" i="25"/>
  <c r="M11" i="36"/>
  <c r="O44" i="36"/>
  <c r="O299" i="26"/>
  <c r="M11" i="25"/>
  <c r="O31" i="32"/>
  <c r="O41" i="16" l="1"/>
  <c r="N41" i="16"/>
  <c r="L41" i="16"/>
  <c r="M13" i="16"/>
  <c r="B18" i="3"/>
  <c r="B17" i="3"/>
  <c r="N13" i="12"/>
  <c r="M13" i="11"/>
  <c r="N13" i="7"/>
  <c r="N13" i="1"/>
  <c r="D22" i="3"/>
  <c r="I41" i="2" l="1"/>
  <c r="H41" i="2"/>
  <c r="P41" i="16" l="1"/>
  <c r="M41" i="16"/>
  <c r="F41" i="2" s="1"/>
  <c r="P47" i="12"/>
  <c r="O47" i="12"/>
  <c r="M47" i="12"/>
  <c r="N67" i="11"/>
  <c r="O67" i="11" l="1"/>
  <c r="L67" i="11"/>
  <c r="I38" i="2"/>
  <c r="H38" i="2"/>
  <c r="G41" i="2"/>
  <c r="E41" i="2" s="1"/>
  <c r="H37" i="2" l="1"/>
  <c r="I37" i="2"/>
  <c r="O28" i="7"/>
  <c r="P28" i="7"/>
  <c r="H36" i="2" s="1"/>
  <c r="M28" i="7"/>
  <c r="M67" i="11"/>
  <c r="Q47" i="12"/>
  <c r="N47" i="12"/>
  <c r="P67" i="11"/>
  <c r="O43" i="16"/>
  <c r="M11" i="16"/>
  <c r="G38" i="2"/>
  <c r="G37" i="2"/>
  <c r="F37" i="2" l="1"/>
  <c r="E37" i="2" s="1"/>
  <c r="I36" i="2"/>
  <c r="Q28" i="7"/>
  <c r="N28" i="7"/>
  <c r="F38" i="2"/>
  <c r="E38" i="2" s="1"/>
  <c r="G36" i="2"/>
  <c r="O69" i="11" l="1"/>
  <c r="M11" i="11"/>
  <c r="N11" i="12" l="1"/>
  <c r="P49" i="12"/>
  <c r="F36" i="2"/>
  <c r="E36" i="2" s="1"/>
  <c r="E28" i="2"/>
  <c r="A28" i="2" l="1"/>
  <c r="A29" i="2" s="1"/>
  <c r="A30" i="2" s="1"/>
  <c r="P30" i="7"/>
  <c r="N11" i="7"/>
  <c r="A31" i="2" l="1"/>
  <c r="A32" i="2" s="1"/>
  <c r="A35" i="2" s="1"/>
  <c r="A36" i="2" s="1"/>
  <c r="A37" i="2" s="1"/>
  <c r="A38" i="2" s="1"/>
  <c r="A41" i="2" s="1"/>
  <c r="M53" i="1"/>
  <c r="P53" i="1"/>
  <c r="O53" i="1"/>
  <c r="H35" i="2" l="1"/>
  <c r="H44" i="2" s="1"/>
  <c r="N53" i="1"/>
  <c r="Q53" i="1"/>
  <c r="I35" i="2"/>
  <c r="I44" i="2" s="1"/>
  <c r="C20" i="2" s="1"/>
  <c r="G35" i="2"/>
  <c r="G44" i="2" s="1"/>
  <c r="F35" i="2" l="1"/>
  <c r="P55" i="1" l="1"/>
  <c r="N11" i="1"/>
  <c r="E35" i="2"/>
  <c r="F44" i="2"/>
  <c r="E44" i="2" l="1"/>
  <c r="E47" i="2" l="1"/>
  <c r="E45" i="2"/>
  <c r="E46" i="2" s="1"/>
  <c r="E48" i="2" l="1"/>
  <c r="D26" i="3" l="1"/>
  <c r="D28" i="3" s="1"/>
  <c r="C18" i="2"/>
  <c r="D30" i="3" l="1"/>
</calcChain>
</file>

<file path=xl/sharedStrings.xml><?xml version="1.0" encoding="utf-8"?>
<sst xmlns="http://schemas.openxmlformats.org/spreadsheetml/2006/main" count="1623" uniqueCount="405">
  <si>
    <t>(Darba veids vai konstruktīvā elementa nosaukums)</t>
  </si>
  <si>
    <t>Būves nosaukums:</t>
  </si>
  <si>
    <t>Objekta nosaukums:</t>
  </si>
  <si>
    <t>Objekta adrese:</t>
  </si>
  <si>
    <t>Nr. p.k.</t>
  </si>
  <si>
    <t>Kods</t>
  </si>
  <si>
    <t>Mērvienība</t>
  </si>
  <si>
    <t>Daudzums</t>
  </si>
  <si>
    <t>Vienības izmaksas</t>
  </si>
  <si>
    <t>Kopā uz visu apjomu</t>
  </si>
  <si>
    <t>Kopā</t>
  </si>
  <si>
    <t>Sastādīja:</t>
  </si>
  <si>
    <t>Pārbaudīja:</t>
  </si>
  <si>
    <t>Sertifikāta Nr.</t>
  </si>
  <si>
    <t>(paraksts un tā atšifrējums, datums)</t>
  </si>
  <si>
    <t>Kods, tāmes Nr.</t>
  </si>
  <si>
    <t>Kopsavilkuma aprēķini pa darbu vai konstruktīvo elementu veidiem</t>
  </si>
  <si>
    <t>Tai skaitā</t>
  </si>
  <si>
    <t>Darbietilpība
(c/h)</t>
  </si>
  <si>
    <t>Pavisam kopā</t>
  </si>
  <si>
    <t>t.sk. darba aizsardzība</t>
  </si>
  <si>
    <t>APSTIPRINU</t>
  </si>
  <si>
    <t>(pasūtītāja paraksts un tā atšifrējums)</t>
  </si>
  <si>
    <t>Z.v.</t>
  </si>
  <si>
    <t>Būvniecības koptāme</t>
  </si>
  <si>
    <t>Būves adrese:</t>
  </si>
  <si>
    <t>Objekta nosaukums</t>
  </si>
  <si>
    <t>Objekta izmaksas
(euro)</t>
  </si>
  <si>
    <t>1. Vispārējie būvdarbi</t>
  </si>
  <si>
    <t>2. Specializētie darbi - iekšējie tīkli, sistēmas</t>
  </si>
  <si>
    <t>3. Specializētie darbi - ārējie tīkli, sistēmas</t>
  </si>
  <si>
    <t>Iekšējās apkures sistēmas</t>
  </si>
  <si>
    <t>Iekšējie elektrotīkli, apgaismojums, spēka pievadi</t>
  </si>
  <si>
    <t>2-1</t>
  </si>
  <si>
    <t>2-2</t>
  </si>
  <si>
    <t>2-3</t>
  </si>
  <si>
    <t>2-4</t>
  </si>
  <si>
    <t>3-1</t>
  </si>
  <si>
    <t>Virsizdevumi</t>
  </si>
  <si>
    <t>Peļņa</t>
  </si>
  <si>
    <t>EL</t>
  </si>
  <si>
    <t>AVK-A</t>
  </si>
  <si>
    <t>1-1</t>
  </si>
  <si>
    <t>Pamati un pamatnes</t>
  </si>
  <si>
    <t>1-2</t>
  </si>
  <si>
    <t>1-3</t>
  </si>
  <si>
    <t>1-4</t>
  </si>
  <si>
    <t>1-5</t>
  </si>
  <si>
    <t>1-6</t>
  </si>
  <si>
    <t>PAM</t>
  </si>
  <si>
    <t>laika norma (c/h)</t>
  </si>
  <si>
    <t>darba
samaksas
likme
(euro /h)</t>
  </si>
  <si>
    <t>darbietilpība
(c/h)</t>
  </si>
  <si>
    <t>Dažādi darbi</t>
  </si>
  <si>
    <t>FAS</t>
  </si>
  <si>
    <t>DAŽ</t>
  </si>
  <si>
    <t>līg.cena</t>
  </si>
  <si>
    <t>Logi, durvis</t>
  </si>
  <si>
    <t>LD</t>
  </si>
  <si>
    <t>Ārējais ūdensvads un kanalizācija</t>
  </si>
  <si>
    <t>ŪKT</t>
  </si>
  <si>
    <t>Demontāžas darbi</t>
  </si>
  <si>
    <t>KOPS1</t>
  </si>
  <si>
    <t>PVN</t>
  </si>
  <si>
    <t>__________________________</t>
  </si>
  <si>
    <t>Piezīmes.</t>
  </si>
  <si>
    <t>3</t>
  </si>
  <si>
    <t>4</t>
  </si>
  <si>
    <t xml:space="preserve"> Vispārējie būvdarbi</t>
  </si>
  <si>
    <t>DEM</t>
  </si>
  <si>
    <t>KARK</t>
  </si>
  <si>
    <t>Būvdarbu nosaukums</t>
  </si>
  <si>
    <t xml:space="preserve">darba alga
</t>
  </si>
  <si>
    <t>būvizstrādājumi</t>
  </si>
  <si>
    <t xml:space="preserve">mehānismi
</t>
  </si>
  <si>
    <t xml:space="preserve">Kopā
</t>
  </si>
  <si>
    <t xml:space="preserve">summa
</t>
  </si>
  <si>
    <t>Būvdarbu veids vai konstruktīvā elementa nosaukums</t>
  </si>
  <si>
    <t>Tāmes izmaksas</t>
  </si>
  <si>
    <t xml:space="preserve">darba alga </t>
  </si>
  <si>
    <t>mehānismi</t>
  </si>
  <si>
    <t>1. Būvuzņēmējam jādod pilna apjoma tendera (iepirkuma) cenu piedāvājums, ieskaitot palīgdarbus  un materiālus, kas nav uzrādīti tāmē,</t>
  </si>
  <si>
    <t>apjomu sarakstā un projektā, bet ir nepieciešami projektētā būvobjekta izbūvei un nodošanai ekspluatācijā.</t>
  </si>
  <si>
    <t>2. Darbu apjomu sarakstu skatīt kopā ar rasējumiem un specifikācijām.</t>
  </si>
  <si>
    <t>3. Tāmēs ietvertos konkrēto ražotāju materiālus un izstrādājumus var aizvietot ar analogiem citu ražotāju materiāliem un izstrādājumiem.</t>
  </si>
  <si>
    <t>4. Materiāli doti bez atgriezumiem un nesablīvētā veidā</t>
  </si>
  <si>
    <t>m</t>
  </si>
  <si>
    <t>gab.</t>
  </si>
  <si>
    <t>Caurules stiprinājumu sistēma HILTI MFP vai ekvivalenta</t>
  </si>
  <si>
    <t>komp.</t>
  </si>
  <si>
    <t xml:space="preserve">750 ml </t>
  </si>
  <si>
    <t>ŪK</t>
  </si>
  <si>
    <t>Iekšējie ūdensvada un kanalizācijas tīkli, aprīkojums</t>
  </si>
  <si>
    <t>Aukstais sadzīves ūdensvads (Ū1)</t>
  </si>
  <si>
    <t>Plastmasas daudzslāņu kompozītcaurule PE-Xc/AL/PE PN10 ar stiprinājumiem un veidgabaliem PPSU, piemēram, "WAVIN Tigris K1" DN15 (20x2,25), montāža</t>
  </si>
  <si>
    <t>Plastmasas daudzslāņu kompozītcaurule PE-Xc/AL/PE PN10 ar stiprinājumiem un veidgabaliem PPSU, piemēram, "WAVIN Tigris K1" DN20 (25x2,5), montāža</t>
  </si>
  <si>
    <t>Plastmasas daudzslāņu kompozītcaurule PE-Xc/AL/PE PN10 ar stiprinājumiem un veidgabaliem PPSU, piemēram, "WAVIN Tigris K1" DN25 (32x3,0), montāža</t>
  </si>
  <si>
    <t>Pretkondensāta izolācija - porgumija - plastmasas caurulei DN15 (piemēram, "ARMAFLEX"), montāža</t>
  </si>
  <si>
    <t>Pretkondensāta izolācija - porgumija - plastmasas caurulei DN20 (piemēram, "ARMAFLEX"), montāža</t>
  </si>
  <si>
    <t>Pretkondensāta izolācija - porgumija - plastmasas caurulei DN25 (piemēram "ARMAFLEX"), montāža</t>
  </si>
  <si>
    <t>Noslēgarmatūra - lodveida ventīlis ar saskrūvi DN 15, montāža</t>
  </si>
  <si>
    <t>gb.</t>
  </si>
  <si>
    <t>Noslēgarmatūra - lodveida ventīlis ar saskrūvi DN 20, montāža</t>
  </si>
  <si>
    <t>Noslēgarmatūra - lodveida ventīlis ar saskrūvi DN 25, montāža</t>
  </si>
  <si>
    <t>Ugunsdzēsības manžetes cauruļvadam DN15, montāža</t>
  </si>
  <si>
    <t>Ugunsdzēsības manžetes cauruļvadam DN20, montāža</t>
  </si>
  <si>
    <t>Ugunsdzēsības manžetes cauruļvadam DN25, montāža</t>
  </si>
  <si>
    <t>Ūdens mēritājs Wehrle (kontroluzskaite) ar sietfiltru DN15, piemēram Zenner DN15 Qn=1,5m3/h,Qmax=3m3/h  vai ekvivalents, montāža</t>
  </si>
  <si>
    <t>Projektētais aukstā ūdensvada tīklu pievienojums  DN25 pie esoša aukstā ūdensvada tīkla nodrošinot nepārtrauktu esošo aukstā ūdensvadu tīklu darbību, ieskaitot visus nepieciešamos darbus un materiālus, montāža</t>
  </si>
  <si>
    <t>vieta</t>
  </si>
  <si>
    <t>Cauruļvadu, veidgabalu piegāde un ar to saistītie darbi</t>
  </si>
  <si>
    <t>kpl.</t>
  </si>
  <si>
    <t>Ugunsdrošās putas vai lenta</t>
  </si>
  <si>
    <t>Savienojumi, pakojums u.c. nepieciešamie materiāli</t>
  </si>
  <si>
    <t>Palīgmateriāli montāžai</t>
  </si>
  <si>
    <t>Citi neuzskaitītie materiāli</t>
  </si>
  <si>
    <t>Sadzīves kanalizācija (K1)</t>
  </si>
  <si>
    <t>PVC OPTIMA  kanalizācijas caurules ar veidgabaliem un stiprinājumiem Ø50 (piemēram, "Wavin" vai ekvivalents), montāža</t>
  </si>
  <si>
    <t>PVC OPTIMA  kanalizācijas caurules ar veidgabaliem un stiprinājumiem Ø75 (piemēram, "Wavin" vai ekvivalents), montāža</t>
  </si>
  <si>
    <t>PVC OPTIMA kanalizācijas caurules ar veidgabaliem un stiprinājumiem Ø110 (piemēram, "Wavin" vai ekvivalents), montāža</t>
  </si>
  <si>
    <t>Ugunsdzēsības manžetes Ø75, montāža</t>
  </si>
  <si>
    <t>Ugunsdzēsības manžetes Ø110, montāža</t>
  </si>
  <si>
    <t>Revīzija (tīrīšanas lūka) Ø110 uz stāvvada, piemēram, "Wavin" vai ekvivalents montāža</t>
  </si>
  <si>
    <t>Kanalizācijas vēdināšanas izvads jumtā Ø110  (piemēram, "Wavin" vai ekvivalents), montāža</t>
  </si>
  <si>
    <t>Projektētais sadzīves kanalizācijas tīklu Ø110 pievienojums pie esoša sadzīves kanalizācijas tīkla, nodrošinot nepārtrauktu esošo sadzīves kanalizācijas tīklu darbību, ieskaitot visus nepieciešamos darbus un materiālus, montāža</t>
  </si>
  <si>
    <t>Lietus ūdens kanalizācija K2</t>
  </si>
  <si>
    <t xml:space="preserve">Gludsienu pašteces kanalizācijas caurules PP SN8 OD160 ar uzmavu un blīvgredzenu, piemēram, Evopipes –  RIGID MULTI PP, vai ekvivalents, montāža </t>
  </si>
  <si>
    <t>Ugunsdzēsības manžetes Ø160, montāža</t>
  </si>
  <si>
    <t>Revīzija (tīrīšanas lūka) Ø160 uz stāvvada, piemēram, "Wavin" vai ekvivalents montāža</t>
  </si>
  <si>
    <t>Jumta traps ar sifonu lietus ūdeņu savākšanai un novadīšanai</t>
  </si>
  <si>
    <t>Cauruļvadu hermētiskuma pārbaude izmantojot ūdeni</t>
  </si>
  <si>
    <t>Cauruļvadu skalošana un tīrīšana</t>
  </si>
  <si>
    <t>Cauruļvadu, veidgabalu, armatūras piegāde, un ar to saistītie darbi</t>
  </si>
  <si>
    <t>Montāžas palīgmateriāli</t>
  </si>
  <si>
    <t>Siltumizolācija, piemēram PAROC siltumizolācijas čaulas</t>
  </si>
  <si>
    <t>GA</t>
  </si>
  <si>
    <t>Gāzes apgāde, iekšējie tīkli</t>
  </si>
  <si>
    <t>Mājas ievads</t>
  </si>
  <si>
    <t>Gāzes skaitītājs, membrānas G2,5</t>
  </si>
  <si>
    <t>G2,5</t>
  </si>
  <si>
    <t>skapis</t>
  </si>
  <si>
    <t>400x400x300mm</t>
  </si>
  <si>
    <t xml:space="preserve">Lodveida krāns </t>
  </si>
  <si>
    <t>DN50PN6</t>
  </si>
  <si>
    <t>gab</t>
  </si>
  <si>
    <t>izolējoša uzmava</t>
  </si>
  <si>
    <t>enkuri</t>
  </si>
  <si>
    <t>L300xM6</t>
  </si>
  <si>
    <t>tērauda caurule</t>
  </si>
  <si>
    <t>DN50</t>
  </si>
  <si>
    <t>Tērauda līkums 90°</t>
  </si>
  <si>
    <t>Iekšvadi</t>
  </si>
  <si>
    <t xml:space="preserve">Caurule tērauda </t>
  </si>
  <si>
    <t>DN20</t>
  </si>
  <si>
    <t>DN40</t>
  </si>
  <si>
    <t>DN80</t>
  </si>
  <si>
    <t xml:space="preserve">Kronšteins  </t>
  </si>
  <si>
    <t>DN15</t>
  </si>
  <si>
    <t>Gāzes skaitītājs, membrānas G1,6</t>
  </si>
  <si>
    <t>BK-G1,6</t>
  </si>
  <si>
    <t>Pāreja tērauda</t>
  </si>
  <si>
    <t>DN50/20</t>
  </si>
  <si>
    <t>nullējums</t>
  </si>
  <si>
    <t>vietas</t>
  </si>
  <si>
    <t>DN20PN1</t>
  </si>
  <si>
    <t>DN15PN1</t>
  </si>
  <si>
    <t>Fitingi, šlutenes,blīves</t>
  </si>
  <si>
    <t>DN20;</t>
  </si>
  <si>
    <t>kompl.</t>
  </si>
  <si>
    <t>Pretkorozijas apstrāde / gruntēsana</t>
  </si>
  <si>
    <t>EPS</t>
  </si>
  <si>
    <t>kg</t>
  </si>
  <si>
    <t>blīvejums futlārim -Sikasil C</t>
  </si>
  <si>
    <t>UN</t>
  </si>
  <si>
    <t>sienas urbums</t>
  </si>
  <si>
    <t>DN40;DN50</t>
  </si>
  <si>
    <t>Gāzesvada pārbaude uz stiprību un hermētiskumu</t>
  </si>
  <si>
    <t>zsp</t>
  </si>
  <si>
    <t>blīvejums futlārim</t>
  </si>
  <si>
    <t>FR77</t>
  </si>
  <si>
    <t>Gludsienu pašteces kanalizācijas caurules PP SN8 OD160 ar uzmavu un blīvgredzenu, piemēram, Evopipes –  RIGID MULTI PP, vai ekvivalents, montāža ar 15 cm smilts pamatnes ierīkošanu un izbūvētā cauruļvada smilts apbēruma ierīkošanu 30 cm virs caurules virsas</t>
  </si>
  <si>
    <t>Gludsienu pašteces kanalizācijas caurules PP SN8 OD160 ar uzmavu un blīvgredzenu, piemēram, Evopipes –  RIGID MULTI PP, vai ekvivalents</t>
  </si>
  <si>
    <t>Smilts cauruļvada pamatnei un apbērumam (blietēta) k&gt;1,0 m/dnn</t>
  </si>
  <si>
    <t>m3</t>
  </si>
  <si>
    <t>Tranšejas rakšana ar rokām un ekskavatoru pie caurules iebūves dziļuma 0,5-1,0 m un minimālā tranšejas platuma 1.5 m  (ja nepieciešams)</t>
  </si>
  <si>
    <t xml:space="preserve">Filtrācijas akas no saliekamiem dz/b elementiem ar pilna apjoma hidroizolāciju D1000,(1,5-2,00m dziļumā),  ar peldošo smago ķeta vāku, caurumotiem apakšējiem dzelzbetona grodiem, grants, šķembu un smilts frakcijām </t>
  </si>
  <si>
    <t xml:space="preserve">Akas no saliekamiem dz/b elementiem D1000 ar apaļu 40 t vāku, piemēram (1,5-2,0 m dziļumā ) augstuma regulēšanas gredzenu </t>
  </si>
  <si>
    <t>Smilts akas pamatnes ierīkošanai (blietēta) k&gt;1,0 m/dnn</t>
  </si>
  <si>
    <t>Apbetonējums ap akas vāku betons C25/30</t>
  </si>
  <si>
    <t>Izbrīvētās turpmāk neizmantojamās grunts iekraušana autopašizgāzējā un promvešana, utilizācija izgāztuvē vai daļēja izlīdzināšana  gruntsgabala robežās</t>
  </si>
  <si>
    <t>Kanalizācijas sistēmas marķējuma lentes ieklāšana 0,3m dziļumā no zemes virsmas</t>
  </si>
  <si>
    <t>Šķērsojumi:</t>
  </si>
  <si>
    <t>Pievienošanās pie projektējamā lietus ūdens kanalizācijas cauruļvada</t>
  </si>
  <si>
    <t>Cauruļvadu, veidgabalu, armatūras un aku piegāde, un ar to saistītie darbi</t>
  </si>
  <si>
    <t>Vispārējās celtniecības darbi K2 tīklu izbūvei</t>
  </si>
  <si>
    <t>Tranšeju aizbēršana ar pievesto smilti (K&gt; 1m/dnn, smilts blīvums ne mazāks par 0,95 no dabīgā blīvuma)  no ierīkotā apbēruma ap cauruļvadu līdz atjaunojamā seguma apakšējai kārtai, blietējot ik pa 30 cm.</t>
  </si>
  <si>
    <t>Zālāja seguma atjaunošana iekļaujot visus konstruktīvos slāņus</t>
  </si>
  <si>
    <t>m2</t>
  </si>
  <si>
    <t>līg.c.</t>
  </si>
  <si>
    <t>Logu demontāža</t>
  </si>
  <si>
    <t>gb</t>
  </si>
  <si>
    <t>Esošās pamatu plātnes noklāšana ar OSB loksnēm t-20mm pirms pārseguma demontāžas darbiem (BK 2-03)</t>
  </si>
  <si>
    <t>Pagrabstāva pārseguma demontāža (BK 2-03)</t>
  </si>
  <si>
    <t>Pagrabstāva grīdu demontāža (DOP)</t>
  </si>
  <si>
    <t>Esošās pamatu plātnes noklāšana ar OSB loksnēm t-20mm pirms pārseguma demontāžas darbiem (BK 2-16)</t>
  </si>
  <si>
    <t>Pagrabstāva pārseguma demontāža (BK 2-16), Posms "C"</t>
  </si>
  <si>
    <t>Pirmā stāva sienu demontāža (BK 2-05)</t>
  </si>
  <si>
    <t>Pirmā stāva šahtas bloka daļas demontāža (BK 2-05)</t>
  </si>
  <si>
    <t>Esošās pamatu plātnes noklāšana ar OSB loksnēm t-20mm pirms pārseguma demontāžas darbiem (BK 2-06)</t>
  </si>
  <si>
    <t>Pirmā stāva pārseguma demontāža, Posms "A" (BK 2-06)</t>
  </si>
  <si>
    <t>Esošās pamatu plātnes noklāšana ar OSB loksnēm t-20mm pirms pārseguma demontāžas darbiem (BK 2-17)</t>
  </si>
  <si>
    <t>Pirmā stāva pārseguma demontāža (BK 2-17), Posms "C"</t>
  </si>
  <si>
    <t>Otrā stāva šahtas bloka daļas demontāža (BK 2-08)</t>
  </si>
  <si>
    <t>Būvgružu savākšana, iekraušana konteinerī, utilizācija, ieskaitot buvrgužu konteineru nomu</t>
  </si>
  <si>
    <t>Posms "A"</t>
  </si>
  <si>
    <t>Esošās grunts blietēšana</t>
  </si>
  <si>
    <t>Blietētās šķembu kārtas izbūve, b-150mm</t>
  </si>
  <si>
    <t>Siltumizolācijas ieklāšana</t>
  </si>
  <si>
    <t>ekstrudētais putupolistirols, b-40mm</t>
  </si>
  <si>
    <t>Plēves ieklāšana 1 kārtā</t>
  </si>
  <si>
    <t>polietilēna plēve, 200mk</t>
  </si>
  <si>
    <t>Plātnes betonēšana, ieskaitot veidņu montāžu, demontāžu, nomu</t>
  </si>
  <si>
    <t>betons C30/37, XC2, XF1</t>
  </si>
  <si>
    <t>betona transports</t>
  </si>
  <si>
    <t>reiss</t>
  </si>
  <si>
    <t>betona sūknis</t>
  </si>
  <si>
    <t>st.</t>
  </si>
  <si>
    <t>Pamatu plātnes stiegrošana</t>
  </si>
  <si>
    <t>stiegras d10, AIII</t>
  </si>
  <si>
    <t>sienamā stieple</t>
  </si>
  <si>
    <t>distanceri</t>
  </si>
  <si>
    <r>
      <t xml:space="preserve">Pamati. Plātnes </t>
    </r>
    <r>
      <rPr>
        <i/>
        <sz val="11"/>
        <rFont val="Times New Roman"/>
        <family val="1"/>
        <charset val="186"/>
      </rPr>
      <t>(BK2-01, BK5-01(1))</t>
    </r>
  </si>
  <si>
    <t>Atbalsta stutes montāža, noma, demontāža pēc būvdarbu pabeigšanas</t>
  </si>
  <si>
    <t>Projekta MKD sadaļas izstrāde</t>
  </si>
  <si>
    <t>Tērauda konstrukciju izgatavošana</t>
  </si>
  <si>
    <t>t</t>
  </si>
  <si>
    <t>tērauda profils HE120B, S275JR</t>
  </si>
  <si>
    <t>tērauda loksne t-10,14,16,20mm, S275JR</t>
  </si>
  <si>
    <t>tērauda profils R24, S355</t>
  </si>
  <si>
    <t>savilce M24, S355</t>
  </si>
  <si>
    <t>palīgmateriāli</t>
  </si>
  <si>
    <t>vītņu stienis M16, 8.8, ieskaitot paplāksnes</t>
  </si>
  <si>
    <t>Tērauda konstrukciju attīrīšana, gruntēšana un krāsošana 2 kārtās</t>
  </si>
  <si>
    <t>Tērauda konstrukciju montāža</t>
  </si>
  <si>
    <t>Polietilēna plēves ieklāšana</t>
  </si>
  <si>
    <t>Siltumizolācijas iestrāde</t>
  </si>
  <si>
    <t>OSB lokšņu montāža, t-20mm</t>
  </si>
  <si>
    <t>Sienu betonēšana, ieskaitot veidņu montāžu, demontāžu, nomu</t>
  </si>
  <si>
    <t>betons C30/37, XC3</t>
  </si>
  <si>
    <t>Sienu stiegrošana</t>
  </si>
  <si>
    <t>stiegras d16, AIII</t>
  </si>
  <si>
    <t>tērauda profils UPE200, S275JR</t>
  </si>
  <si>
    <t>stiegras d12, AIII</t>
  </si>
  <si>
    <t>Koka pasiju uzstādīšana (TB-A01-1)</t>
  </si>
  <si>
    <t>t/m</t>
  </si>
  <si>
    <t>koka brusas 75*150mm, antiseptizētās</t>
  </si>
  <si>
    <t>būvkalumi, Hilti HSA M12*150</t>
  </si>
  <si>
    <t>skrūves</t>
  </si>
  <si>
    <t>Koka pasiju uzstādīšana (TB-A01-2)</t>
  </si>
  <si>
    <t>Pārseguma un siju betonēšana, ieskaitot veidņu montāžu, demontāžu, nomu</t>
  </si>
  <si>
    <t>Pārseguma un siju stiegrošana</t>
  </si>
  <si>
    <t>Koka pasiju uzstādīšana (TB-C01-1)</t>
  </si>
  <si>
    <t>Koka pasiju uzstādīšana (TB-C01-2)</t>
  </si>
  <si>
    <t>vītņu stienis M16,M20 klase 8.8, ieskaitot paplāksnes</t>
  </si>
  <si>
    <t>tērauda loksne t-8,20mm, S275JR</t>
  </si>
  <si>
    <t>Fibo bloku sienu mūrēšana</t>
  </si>
  <si>
    <t>Fibo bloki, b-300mm (5Mpa)</t>
  </si>
  <si>
    <t>mūrjava</t>
  </si>
  <si>
    <t>stiegras d-8,10mm</t>
  </si>
  <si>
    <t>Fibo pārsedžu montāža, 300*185*2390mm</t>
  </si>
  <si>
    <t>Fibo pārsedze, 300*185*2390mm</t>
  </si>
  <si>
    <t>Weber mūrjava</t>
  </si>
  <si>
    <t>maiss</t>
  </si>
  <si>
    <t>tērauda loksne t-8mm, S275JR</t>
  </si>
  <si>
    <t>tērauda loksne t-10, 16, S275</t>
  </si>
  <si>
    <t>Koka pasiju uzstādīšana (TB-A1-1)</t>
  </si>
  <si>
    <t>Koka pasiju uzstādīšana (TB-A1-2)</t>
  </si>
  <si>
    <t>Metāla detaļu izgatavošana, uzstādīšana (R16, L100*65*10, klase S275)</t>
  </si>
  <si>
    <t>Koka pasiju uzstādīšana (TB-C1-1)</t>
  </si>
  <si>
    <t>Koka pasiju uzstādīšana (TB-C1-2)</t>
  </si>
  <si>
    <t>Pārseguma betonēšana, ieskaitot veidņu montāžu, demontāžu, nomu</t>
  </si>
  <si>
    <t>Pārseguma stiegrošana</t>
  </si>
  <si>
    <t>Metāla detaļu izgatavošana, uzstādīšana (loksnes t8, t12, UPE140, klase S275)</t>
  </si>
  <si>
    <t>stiegras d8, AIII</t>
  </si>
  <si>
    <t>tērauda loksne t-20mm, S275</t>
  </si>
  <si>
    <r>
      <t xml:space="preserve">Posms "A" </t>
    </r>
    <r>
      <rPr>
        <i/>
        <sz val="10"/>
        <rFont val="Times New Roman"/>
        <family val="1"/>
        <charset val="186"/>
      </rPr>
      <t>(BK2-02, BK5-01(1))</t>
    </r>
  </si>
  <si>
    <r>
      <t xml:space="preserve">Posms "B" </t>
    </r>
    <r>
      <rPr>
        <i/>
        <sz val="10"/>
        <rFont val="Times New Roman"/>
        <family val="1"/>
        <charset val="186"/>
      </rPr>
      <t>(BK2-10, BK5-01(2))</t>
    </r>
  </si>
  <si>
    <r>
      <t xml:space="preserve">Posms "D" </t>
    </r>
    <r>
      <rPr>
        <i/>
        <sz val="10"/>
        <rFont val="Times New Roman"/>
        <family val="1"/>
        <charset val="186"/>
      </rPr>
      <t>(BK2-21, BK5-01(3))</t>
    </r>
  </si>
  <si>
    <r>
      <t xml:space="preserve">Posms "A" </t>
    </r>
    <r>
      <rPr>
        <i/>
        <sz val="10"/>
        <rFont val="Times New Roman"/>
        <family val="1"/>
        <charset val="186"/>
      </rPr>
      <t>(BK2-04, BK5-01(1))</t>
    </r>
  </si>
  <si>
    <r>
      <t>Posms "B"</t>
    </r>
    <r>
      <rPr>
        <i/>
        <sz val="10"/>
        <rFont val="Times New Roman"/>
        <family val="1"/>
        <charset val="186"/>
      </rPr>
      <t xml:space="preserve"> (BK2-11, BK5-01(2))</t>
    </r>
  </si>
  <si>
    <r>
      <t xml:space="preserve">Posms "C" </t>
    </r>
    <r>
      <rPr>
        <i/>
        <sz val="10"/>
        <rFont val="Times New Roman"/>
        <family val="1"/>
        <charset val="186"/>
      </rPr>
      <t>(BK2-17, BK5-01(3))</t>
    </r>
  </si>
  <si>
    <r>
      <t>Posms "D"</t>
    </r>
    <r>
      <rPr>
        <i/>
        <sz val="10"/>
        <rFont val="Times New Roman"/>
        <family val="1"/>
        <charset val="186"/>
      </rPr>
      <t xml:space="preserve"> (BK2-22, BK5-01(4))</t>
    </r>
  </si>
  <si>
    <r>
      <t xml:space="preserve">Esošo saliekamo dz/b kāpņu remonts </t>
    </r>
    <r>
      <rPr>
        <i/>
        <sz val="10"/>
        <rFont val="Times New Roman"/>
        <family val="1"/>
        <charset val="186"/>
      </rPr>
      <t>(Betons C30/37 0.4m3, stiegras 21kg)</t>
    </r>
  </si>
  <si>
    <r>
      <t xml:space="preserve">Posms "B" </t>
    </r>
    <r>
      <rPr>
        <i/>
        <sz val="10"/>
        <rFont val="Times New Roman"/>
        <family val="1"/>
        <charset val="186"/>
      </rPr>
      <t>(BK2-12, BK5-01(2))</t>
    </r>
  </si>
  <si>
    <r>
      <t xml:space="preserve">Posms "D" </t>
    </r>
    <r>
      <rPr>
        <i/>
        <sz val="10"/>
        <rFont val="Times New Roman"/>
        <family val="1"/>
        <charset val="186"/>
      </rPr>
      <t>(BK2-2, BK5-01(4))</t>
    </r>
  </si>
  <si>
    <r>
      <t xml:space="preserve">Posms "A" </t>
    </r>
    <r>
      <rPr>
        <i/>
        <sz val="10"/>
        <rFont val="Times New Roman"/>
        <family val="1"/>
        <charset val="186"/>
      </rPr>
      <t>(BK2-06, BK5-01(1))</t>
    </r>
  </si>
  <si>
    <r>
      <t xml:space="preserve">Posms "A" </t>
    </r>
    <r>
      <rPr>
        <i/>
        <sz val="10"/>
        <rFont val="Times New Roman"/>
        <family val="1"/>
        <charset val="186"/>
      </rPr>
      <t>(BK2-07, BK5-01(1), BK5-01(2))</t>
    </r>
  </si>
  <si>
    <r>
      <t>Posms "B"</t>
    </r>
    <r>
      <rPr>
        <i/>
        <sz val="10"/>
        <rFont val="Times New Roman"/>
        <family val="1"/>
        <charset val="186"/>
      </rPr>
      <t xml:space="preserve"> (BK2-13, BK5-01(3))</t>
    </r>
  </si>
  <si>
    <r>
      <t xml:space="preserve">Posms "C" </t>
    </r>
    <r>
      <rPr>
        <i/>
        <sz val="10"/>
        <rFont val="Times New Roman"/>
        <family val="1"/>
        <charset val="186"/>
      </rPr>
      <t>(BK2-19, BK5-01(3))</t>
    </r>
  </si>
  <si>
    <r>
      <t>Posms "D"</t>
    </r>
    <r>
      <rPr>
        <i/>
        <sz val="10"/>
        <rFont val="Times New Roman"/>
        <family val="1"/>
        <charset val="186"/>
      </rPr>
      <t xml:space="preserve"> (BK2-24, BK5-01(4))</t>
    </r>
  </si>
  <si>
    <r>
      <t xml:space="preserve">Posms "A" </t>
    </r>
    <r>
      <rPr>
        <i/>
        <sz val="10"/>
        <rFont val="Times New Roman"/>
        <family val="1"/>
        <charset val="186"/>
      </rPr>
      <t>(BK2-08, BK5-01(2))</t>
    </r>
  </si>
  <si>
    <r>
      <t xml:space="preserve">Posms "B" </t>
    </r>
    <r>
      <rPr>
        <i/>
        <sz val="10"/>
        <rFont val="Times New Roman"/>
        <family val="1"/>
        <charset val="186"/>
      </rPr>
      <t>(BK2-13, BK5-01(3))</t>
    </r>
  </si>
  <si>
    <r>
      <t xml:space="preserve">Posms "D" </t>
    </r>
    <r>
      <rPr>
        <i/>
        <sz val="10"/>
        <rFont val="Times New Roman"/>
        <family val="1"/>
        <charset val="186"/>
      </rPr>
      <t>(BK2-25, BK5-01(4))</t>
    </r>
  </si>
  <si>
    <t>PVC logu L-1 montāža, 1200*800mm (siltumcaurlaidības koeficents U≤1,1W/m2K), ieskaitot pieplūdes iekārtu, iekšējo un ārējo palodžu montāžu</t>
  </si>
  <si>
    <t xml:space="preserve">gb </t>
  </si>
  <si>
    <t>PVC logu L-2 montāža, 1750*1450mm (siltumcaurlaidības koeficents U≤1,1W/m2K), ieskaitot pieplūdes iekārtu, iekšējo un ārējo palodžu montāžu</t>
  </si>
  <si>
    <t>PVC logu-durvju L-3 montāža, 950*1450mm+800*2100mm (siltumcaurlaidības koeficents U≤1,1W/m2K), ieskaitot pieplūdes iekārtu, iekšējo un ārējo palodžu montāžu</t>
  </si>
  <si>
    <t>Siltināto metāla iekšdurvju D-1 montāža, 1500*2700mm, EI30</t>
  </si>
  <si>
    <r>
      <t xml:space="preserve">Logi </t>
    </r>
    <r>
      <rPr>
        <i/>
        <sz val="11"/>
        <rFont val="Times New Roman"/>
        <family val="1"/>
        <charset val="186"/>
      </rPr>
      <t>(AR-17)</t>
    </r>
  </si>
  <si>
    <r>
      <t>Durvis</t>
    </r>
    <r>
      <rPr>
        <i/>
        <sz val="11"/>
        <rFont val="Times New Roman"/>
        <family val="1"/>
        <charset val="186"/>
      </rPr>
      <t xml:space="preserve"> (AR-17)</t>
    </r>
  </si>
  <si>
    <t>Fasādes darbi</t>
  </si>
  <si>
    <t>Rabica sieta iestrāde</t>
  </si>
  <si>
    <t>Sastatnes</t>
  </si>
  <si>
    <t>Sastatņu montāža</t>
  </si>
  <si>
    <t>Sastatņu aizsargtīkla montāža</t>
  </si>
  <si>
    <t>Sastatņu noma</t>
  </si>
  <si>
    <t>Sastatņu demontāža</t>
  </si>
  <si>
    <t>Siena S-2</t>
  </si>
  <si>
    <t>Cokola līstu uzstādīšana</t>
  </si>
  <si>
    <t xml:space="preserve">m </t>
  </si>
  <si>
    <t>Fasādes siltināšana ar putupolistirolu EPS80, b-150mm</t>
  </si>
  <si>
    <t>Fasādes gruntēšana un apdare ar dekoratīvo apmetumu</t>
  </si>
  <si>
    <t>Fasādes gruntēšana, krāsošana 2 kārtās</t>
  </si>
  <si>
    <t>Logu un ārdurvju aiļu siltināšana, armēšana, gruntēšana, krāsošana</t>
  </si>
  <si>
    <t>Palīgmateriāli (speciāla līmlente, ķelles, nāži, urbji uttl.)</t>
  </si>
  <si>
    <t>Siena S-3</t>
  </si>
  <si>
    <t>Fasādes siltināšana ar vati Paroc Linio15, b-150mm</t>
  </si>
  <si>
    <t>Grīdu apstrāde ar betona laku</t>
  </si>
  <si>
    <r>
      <t xml:space="preserve">Grīda "1" </t>
    </r>
    <r>
      <rPr>
        <i/>
        <sz val="10"/>
        <rFont val="Times New Roman"/>
        <family val="1"/>
        <charset val="186"/>
      </rPr>
      <t>(Pagrabstāva grīda, kura izbūvējās no jaunā)</t>
    </r>
  </si>
  <si>
    <t>1. Pagrabstāva sienas</t>
  </si>
  <si>
    <r>
      <t>2. Pagrabstāva pārsegums</t>
    </r>
    <r>
      <rPr>
        <b/>
        <sz val="9"/>
        <rFont val="Arial"/>
        <family val="2"/>
        <charset val="204"/>
      </rPr>
      <t/>
    </r>
  </si>
  <si>
    <r>
      <t xml:space="preserve">3. Pirmā stāva sienas </t>
    </r>
    <r>
      <rPr>
        <i/>
        <sz val="11"/>
        <rFont val="Times New Roman"/>
        <family val="1"/>
        <charset val="186"/>
      </rPr>
      <t>(BK2-05, BK5-01(1))</t>
    </r>
  </si>
  <si>
    <t>4. Pirmā stāva pārsegums</t>
  </si>
  <si>
    <r>
      <t>5. Otrā stāva sienas</t>
    </r>
    <r>
      <rPr>
        <b/>
        <sz val="9"/>
        <rFont val="Arial"/>
        <family val="2"/>
        <charset val="204"/>
      </rPr>
      <t/>
    </r>
  </si>
  <si>
    <t>Sienas, starpsienas, grīdas, ēku karkasa konstrukcijas,  pārsegumi</t>
  </si>
  <si>
    <t>8. Grīdu izbūve</t>
  </si>
  <si>
    <t>Atjaunojamā ķieģeļu siena (AR3)</t>
  </si>
  <si>
    <t>Atjaunojamā ķieģeļu siena 1. stāvā</t>
  </si>
  <si>
    <t>Skārda nosegelementu (lāseņu) montāža</t>
  </si>
  <si>
    <t>tek/m</t>
  </si>
  <si>
    <t>Ieejas jumtiņa remonts, 1gb. (AR14)</t>
  </si>
  <si>
    <t>Jumtiņa augšējās virsmas izlīdzīnāšana ar cementa javu M200, b-30mm</t>
  </si>
  <si>
    <t>Koka latojums, 38*100mm (solis s-300mm)</t>
  </si>
  <si>
    <t>Jumtiņa augšējās daļas apšuvums ar Ruukki T20 profilu</t>
  </si>
  <si>
    <t>Jumtiņa apakšējās daļas un sānu virsmas izlīdžīnāšana ar Ceresit CD25</t>
  </si>
  <si>
    <t>Torņa iela 15, Alūksne, Alūksnes novads</t>
  </si>
  <si>
    <t xml:space="preserve">z/a </t>
  </si>
  <si>
    <t>Kabelis ar vara dzīslām</t>
  </si>
  <si>
    <t>NYY-J 5x35</t>
  </si>
  <si>
    <t>NYM-J 3x1,5</t>
  </si>
  <si>
    <t>Zemējuma vads</t>
  </si>
  <si>
    <t>Cu 35</t>
  </si>
  <si>
    <t>Kabeļa gala apdare (5 dzīslu)</t>
  </si>
  <si>
    <t>603W035/S</t>
  </si>
  <si>
    <t>Palstmasas aizsargcaurule ar stiprinājumiem</t>
  </si>
  <si>
    <t>cietā, d-50</t>
  </si>
  <si>
    <t>Esošā uzskaites sadalnes ar skaitītājiem demontāža</t>
  </si>
  <si>
    <t>El skaitītāju montāža, plombu atjaunošana</t>
  </si>
  <si>
    <t>Esošā kabeļa demontāža</t>
  </si>
  <si>
    <t>Kabeļa NYY-J montāža caurulēs, stāvvados</t>
  </si>
  <si>
    <t>5 sekcijas treptelpa</t>
  </si>
  <si>
    <t>Sadalne SS-5.1;SS-5.2;SS-5.3;SS-5.4, z/a, karsti cinkotā metāla korpusā, izmēri 900x1000, slēdzeni un drošinātājiem</t>
  </si>
  <si>
    <t>Sadalne SS-5.5, z/a, karsti cinkotā metāla korpusā, izmēri 900x1000, slēdzeni un drošinātājiem</t>
  </si>
  <si>
    <t>Led tipa prožektors VISIONAL LED 50W ar kustības sensoru</t>
  </si>
  <si>
    <t>Led tipa gaismeklis WP-29/4,3W ar kustības sensoru</t>
  </si>
  <si>
    <t>Rievu kalšana betona sienā un apdare pēc kabeļa montāžas</t>
  </si>
  <si>
    <t>NYM-J 3x4</t>
  </si>
  <si>
    <t>Elektrometināmā tērauda apkures caurule (materiāls P235GH)</t>
  </si>
  <si>
    <t>26.9x2.3 (DN20)</t>
  </si>
  <si>
    <t>Metināmais caurues trejgabals  (materiāls P235GH)</t>
  </si>
  <si>
    <t>Metināmais caurules līkums 90oC (materiāls P235GH)</t>
  </si>
  <si>
    <t>26.9x2.3 (DN40)</t>
  </si>
  <si>
    <t>Lodveida ventilis (sildķermeņu noslēgšanai)</t>
  </si>
  <si>
    <t>1/2"</t>
  </si>
  <si>
    <t>Lodveida ventilis (stāvvadu noslēgšanai)</t>
  </si>
  <si>
    <t>3/4"</t>
  </si>
  <si>
    <t>PU blīvējuma putas karstumizturīgas Makroflex vai ekvivalents</t>
  </si>
  <si>
    <t>(AR-10)</t>
  </si>
  <si>
    <r>
      <t>Fasādes siltināšana, apdare ar dekoratīvo apmetumu</t>
    </r>
    <r>
      <rPr>
        <sz val="11"/>
        <rFont val="Times New Roman"/>
        <family val="1"/>
        <charset val="186"/>
      </rPr>
      <t xml:space="preserve"> (AR9, AR10, AR11, AR16)</t>
    </r>
  </si>
  <si>
    <t>61,62,63,64,65,66,67,68,69,70,71,72,73,74, 75.  dzīvokli</t>
  </si>
  <si>
    <t>Lokālā tāme Nr. 1-1</t>
  </si>
  <si>
    <t>Lokālā tāme Nr. 3-1</t>
  </si>
  <si>
    <t>Lokālā tāme Nr. 2-4</t>
  </si>
  <si>
    <t>Lokālā tāme Nr. 2-3</t>
  </si>
  <si>
    <t>Lokālā tāme Nr. 2-2</t>
  </si>
  <si>
    <t>Lokālā tāme Nr. 2-1</t>
  </si>
  <si>
    <t>Lokālā tāme Nr. 1-6</t>
  </si>
  <si>
    <t>Lokālā tāme Nr. 1-5</t>
  </si>
  <si>
    <t>Lokālā tāme Nr. 1-4</t>
  </si>
  <si>
    <t>Lokālā tāme Nr. 1-3</t>
  </si>
  <si>
    <t>Lokālā tāme Nr. 1-2</t>
  </si>
  <si>
    <t>Tāme sastādīta:</t>
  </si>
  <si>
    <t>Iepirkuma Nr.:</t>
  </si>
  <si>
    <t>"Daudzdzīvokļu dzīvojamās ēkas Torņa ielā 15, Alūksnē, Alūksnes novadā 5.kāpņu telpas (1.kārtas) atjaunošana"</t>
  </si>
  <si>
    <t>Identifikācijas  Nr.:</t>
  </si>
  <si>
    <t>Tiešās izmaksas kopā, t. sk. darba devēja sociālais nodoklis (24,09%)</t>
  </si>
  <si>
    <t>2021 .gada ___. _____________</t>
  </si>
  <si>
    <t xml:space="preserve">Tāme sastādīta 2021. gada tirgus cenās, pamatojoties uz AR, BK, GP daļas rasējumiem. </t>
  </si>
  <si>
    <t xml:space="preserve">Tāme sastādīta 2021. gada tirgus cenās, pamatojoties uz AR, BK daļas rasējumiem. </t>
  </si>
  <si>
    <t xml:space="preserve">Tāme sastādīta 2021. gada tirgus cenās, pamatojoties uz EL daļas rasējumiem. </t>
  </si>
  <si>
    <t xml:space="preserve">Tāme sastādīta 2021. gada tirgus cenās, pamatojoties uz AVK daļas rasējumiem. </t>
  </si>
  <si>
    <t xml:space="preserve">Tāme sastādīta 2021. gada tirgus cenās, pamatojoties uz ŪK daļas rasējumiem. </t>
  </si>
  <si>
    <t xml:space="preserve">Tāme sastādīta 2021. gada tirgus cenās, pamatojoties uz GA daļas rasējumiem. </t>
  </si>
  <si>
    <t xml:space="preserve">Tāme sastādīta 2021. gada tirgus cenās, pamatojoties uz ŪKT daļas rasējumiem. </t>
  </si>
  <si>
    <t>ALNA 2021/1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</si>
</sst>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&quot;Tāmes izmaksas &quot;#,##0.00&quot; euro&quot;"/>
    <numFmt numFmtId="166" formatCode="&quot;Kopā &quot;#,##0.00&quot; euro&quot;"/>
    <numFmt numFmtId="167" formatCode="&quot;Par kopējo summu, euro &quot;#,##0.00"/>
    <numFmt numFmtId="168" formatCode="&quot;Kopējā darbietilpība, c/h &quot;#,##0.0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9"/>
      <name val="Arial"/>
      <family val="2"/>
      <charset val="204"/>
    </font>
    <font>
      <b/>
      <i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6" fillId="0" borderId="0"/>
  </cellStyleXfs>
  <cellXfs count="248">
    <xf numFmtId="0" fontId="0" fillId="0" borderId="0" xfId="0"/>
    <xf numFmtId="0" fontId="2" fillId="0" borderId="2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Fill="1" applyBorder="1"/>
    <xf numFmtId="0" fontId="9" fillId="0" borderId="0" xfId="0" applyFont="1" applyFill="1" applyBorder="1" applyAlignment="1">
      <alignment horizontal="center" vertical="top"/>
    </xf>
    <xf numFmtId="0" fontId="4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 shrinkToFit="1"/>
    </xf>
    <xf numFmtId="4" fontId="4" fillId="0" borderId="2" xfId="0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shrinkToFit="1"/>
    </xf>
    <xf numFmtId="4" fontId="3" fillId="0" borderId="2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Fill="1"/>
    <xf numFmtId="4" fontId="4" fillId="0" borderId="7" xfId="0" applyNumberFormat="1" applyFont="1" applyFill="1" applyBorder="1" applyAlignment="1">
      <alignment horizontal="center" vertical="center" shrinkToFit="1"/>
    </xf>
    <xf numFmtId="4" fontId="4" fillId="0" borderId="2" xfId="0" applyNumberFormat="1" applyFont="1" applyFill="1" applyBorder="1" applyAlignment="1">
      <alignment horizontal="center" vertical="center" shrinkToFit="1"/>
    </xf>
    <xf numFmtId="0" fontId="5" fillId="0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9" fillId="0" borderId="0" xfId="0" applyFont="1" applyAlignment="1">
      <alignment horizontal="right" vertical="top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9" fontId="4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shrinkToFi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16" fillId="0" borderId="2" xfId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right" vertical="center" shrinkToFit="1"/>
    </xf>
    <xf numFmtId="2" fontId="18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2" xfId="2" applyFont="1" applyFill="1" applyBorder="1" applyAlignment="1">
      <alignment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right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right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4" fontId="10" fillId="0" borderId="2" xfId="0" applyNumberFormat="1" applyFont="1" applyFill="1" applyBorder="1" applyAlignment="1" applyProtection="1">
      <alignment horizontal="center" vertical="center"/>
    </xf>
    <xf numFmtId="0" fontId="18" fillId="0" borderId="2" xfId="2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right" vertical="center" wrapText="1"/>
    </xf>
    <xf numFmtId="4" fontId="22" fillId="0" borderId="2" xfId="0" applyNumberFormat="1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 shrinkToFit="1"/>
    </xf>
    <xf numFmtId="4" fontId="14" fillId="0" borderId="7" xfId="0" applyNumberFormat="1" applyFont="1" applyFill="1" applyBorder="1" applyAlignment="1">
      <alignment horizontal="right" vertical="center" shrinkToFit="1"/>
    </xf>
    <xf numFmtId="0" fontId="14" fillId="0" borderId="2" xfId="0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shrinkToFit="1"/>
    </xf>
    <xf numFmtId="4" fontId="4" fillId="0" borderId="6" xfId="0" applyNumberFormat="1" applyFont="1" applyFill="1" applyBorder="1" applyAlignment="1">
      <alignment horizontal="right" vertical="center" shrinkToFit="1"/>
    </xf>
    <xf numFmtId="0" fontId="28" fillId="0" borderId="0" xfId="0" applyFont="1"/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Fill="1" applyBorder="1"/>
    <xf numFmtId="0" fontId="28" fillId="0" borderId="0" xfId="0" applyFont="1" applyFill="1" applyBorder="1" applyAlignment="1">
      <alignment horizontal="center" vertical="center"/>
    </xf>
    <xf numFmtId="167" fontId="32" fillId="0" borderId="0" xfId="0" applyNumberFormat="1" applyFont="1" applyAlignment="1">
      <alignment horizontal="left" vertical="center"/>
    </xf>
    <xf numFmtId="165" fontId="32" fillId="0" borderId="0" xfId="0" applyNumberFormat="1" applyFont="1" applyAlignment="1">
      <alignment vertical="center"/>
    </xf>
    <xf numFmtId="165" fontId="32" fillId="0" borderId="0" xfId="0" applyNumberFormat="1" applyFont="1" applyFill="1" applyAlignment="1">
      <alignment vertical="center"/>
    </xf>
    <xf numFmtId="0" fontId="32" fillId="0" borderId="0" xfId="0" applyFont="1" applyFill="1"/>
    <xf numFmtId="0" fontId="33" fillId="0" borderId="0" xfId="0" applyFont="1" applyFill="1"/>
    <xf numFmtId="0" fontId="28" fillId="0" borderId="0" xfId="0" applyFont="1" applyFill="1"/>
    <xf numFmtId="168" fontId="32" fillId="0" borderId="0" xfId="0" applyNumberFormat="1" applyFont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49" fontId="32" fillId="0" borderId="8" xfId="0" applyNumberFormat="1" applyFont="1" applyBorder="1" applyAlignment="1">
      <alignment horizontal="left" vertical="center" wrapText="1"/>
    </xf>
    <xf numFmtId="4" fontId="32" fillId="0" borderId="8" xfId="0" applyNumberFormat="1" applyFont="1" applyBorder="1" applyAlignment="1">
      <alignment horizontal="right" vertical="center" shrinkToFit="1"/>
    </xf>
    <xf numFmtId="4" fontId="32" fillId="0" borderId="0" xfId="0" applyNumberFormat="1" applyFont="1" applyFill="1" applyBorder="1" applyAlignment="1">
      <alignment horizontal="right" vertical="center" shrinkToFit="1"/>
    </xf>
    <xf numFmtId="0" fontId="32" fillId="0" borderId="2" xfId="0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0" fontId="36" fillId="0" borderId="2" xfId="0" applyNumberFormat="1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right" vertical="center" shrinkToFit="1"/>
    </xf>
    <xf numFmtId="0" fontId="32" fillId="0" borderId="2" xfId="0" applyNumberFormat="1" applyFont="1" applyBorder="1" applyAlignment="1">
      <alignment horizontal="left" vertical="center" wrapText="1"/>
    </xf>
    <xf numFmtId="0" fontId="32" fillId="0" borderId="2" xfId="0" applyNumberFormat="1" applyFont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left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49" fontId="32" fillId="0" borderId="2" xfId="0" applyNumberFormat="1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9" xfId="0" applyNumberFormat="1" applyFont="1" applyBorder="1" applyAlignment="1">
      <alignment horizontal="left" vertical="center" wrapText="1"/>
    </xf>
    <xf numFmtId="4" fontId="32" fillId="0" borderId="9" xfId="0" applyNumberFormat="1" applyFont="1" applyBorder="1" applyAlignment="1">
      <alignment horizontal="right" vertical="center" shrinkToFit="1"/>
    </xf>
    <xf numFmtId="0" fontId="36" fillId="0" borderId="5" xfId="0" applyNumberFormat="1" applyFont="1" applyBorder="1" applyAlignment="1">
      <alignment horizontal="right" vertical="center" wrapText="1"/>
    </xf>
    <xf numFmtId="4" fontId="36" fillId="0" borderId="2" xfId="0" applyNumberFormat="1" applyFont="1" applyBorder="1" applyAlignment="1">
      <alignment horizontal="right" vertical="center" shrinkToFit="1"/>
    </xf>
    <xf numFmtId="4" fontId="36" fillId="0" borderId="0" xfId="0" applyNumberFormat="1" applyFont="1" applyFill="1" applyBorder="1" applyAlignment="1">
      <alignment horizontal="right" vertical="center" shrinkToFit="1"/>
    </xf>
    <xf numFmtId="4" fontId="37" fillId="0" borderId="2" xfId="0" applyNumberFormat="1" applyFont="1" applyBorder="1" applyAlignment="1">
      <alignment horizontal="right" vertical="center" shrinkToFit="1"/>
    </xf>
    <xf numFmtId="4" fontId="32" fillId="0" borderId="0" xfId="0" applyNumberFormat="1" applyFont="1"/>
    <xf numFmtId="0" fontId="36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center" vertical="top" wrapText="1"/>
    </xf>
    <xf numFmtId="0" fontId="32" fillId="0" borderId="0" xfId="0" applyFont="1" applyFill="1" applyAlignment="1">
      <alignment vertical="top" wrapText="1"/>
    </xf>
    <xf numFmtId="0" fontId="32" fillId="0" borderId="0" xfId="0" applyFont="1" applyFill="1" applyAlignment="1">
      <alignment horizontal="left" vertical="top"/>
    </xf>
    <xf numFmtId="0" fontId="34" fillId="0" borderId="0" xfId="0" applyFont="1" applyFill="1"/>
    <xf numFmtId="0" fontId="34" fillId="0" borderId="0" xfId="0" applyFont="1" applyFill="1" applyBorder="1"/>
    <xf numFmtId="0" fontId="38" fillId="0" borderId="0" xfId="0" applyFont="1" applyFill="1"/>
    <xf numFmtId="0" fontId="31" fillId="0" borderId="0" xfId="0" applyFont="1" applyFill="1" applyBorder="1" applyAlignment="1">
      <alignment horizontal="left" vertical="top"/>
    </xf>
    <xf numFmtId="2" fontId="5" fillId="0" borderId="0" xfId="0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/>
    </xf>
    <xf numFmtId="0" fontId="1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>
      <alignment horizontal="center" vertical="center" shrinkToFit="1"/>
    </xf>
    <xf numFmtId="4" fontId="14" fillId="0" borderId="6" xfId="0" applyNumberFormat="1" applyFont="1" applyFill="1" applyBorder="1" applyAlignment="1">
      <alignment horizontal="right" vertical="center" shrinkToFit="1"/>
    </xf>
    <xf numFmtId="49" fontId="6" fillId="0" borderId="6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shrinkToFit="1"/>
    </xf>
    <xf numFmtId="4" fontId="4" fillId="0" borderId="7" xfId="0" applyNumberFormat="1" applyFont="1" applyFill="1" applyBorder="1" applyAlignment="1">
      <alignment horizontal="right" vertical="center" shrinkToFi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 shrinkToFit="1"/>
    </xf>
    <xf numFmtId="4" fontId="4" fillId="0" borderId="9" xfId="0" applyNumberFormat="1" applyFont="1" applyFill="1" applyBorder="1" applyAlignment="1">
      <alignment horizontal="right" vertical="center" shrinkToFit="1"/>
    </xf>
    <xf numFmtId="4" fontId="3" fillId="0" borderId="2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9" fillId="0" borderId="0" xfId="0" applyFont="1" applyFill="1" applyBorder="1" applyAlignment="1">
      <alignment vertical="top"/>
    </xf>
    <xf numFmtId="0" fontId="4" fillId="0" borderId="7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left" vertical="center" wrapText="1"/>
    </xf>
    <xf numFmtId="0" fontId="17" fillId="0" borderId="0" xfId="0" applyFont="1" applyFill="1"/>
    <xf numFmtId="49" fontId="14" fillId="0" borderId="2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right" vertical="center"/>
    </xf>
    <xf numFmtId="0" fontId="15" fillId="0" borderId="2" xfId="0" applyNumberFormat="1" applyFont="1" applyFill="1" applyBorder="1" applyAlignment="1">
      <alignment horizontal="left" vertical="center"/>
    </xf>
    <xf numFmtId="0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center" vertical="center" shrinkToFit="1"/>
    </xf>
    <xf numFmtId="4" fontId="12" fillId="0" borderId="2" xfId="0" applyNumberFormat="1" applyFont="1" applyFill="1" applyBorder="1" applyAlignment="1">
      <alignment horizontal="right" vertical="center" shrinkToFit="1"/>
    </xf>
    <xf numFmtId="0" fontId="13" fillId="0" borderId="0" xfId="0" applyFont="1" applyFill="1"/>
    <xf numFmtId="3" fontId="4" fillId="0" borderId="7" xfId="0" applyNumberFormat="1" applyFont="1" applyFill="1" applyBorder="1" applyAlignment="1">
      <alignment horizontal="center" vertical="center" shrinkToFit="1"/>
    </xf>
    <xf numFmtId="164" fontId="32" fillId="0" borderId="5" xfId="0" applyNumberFormat="1" applyFont="1" applyFill="1" applyBorder="1" applyAlignment="1">
      <alignment horizontal="right" vertical="center" wrapText="1"/>
    </xf>
    <xf numFmtId="164" fontId="37" fillId="0" borderId="5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Border="1" applyAlignment="1">
      <alignment horizontal="right" vertical="center" wrapText="1"/>
    </xf>
    <xf numFmtId="0" fontId="3" fillId="0" borderId="5" xfId="0" applyNumberFormat="1" applyFont="1" applyBorder="1" applyAlignment="1">
      <alignment horizontal="right" vertical="center" wrapText="1"/>
    </xf>
    <xf numFmtId="0" fontId="4" fillId="0" borderId="3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32" fillId="0" borderId="3" xfId="0" applyNumberFormat="1" applyFont="1" applyBorder="1" applyAlignment="1">
      <alignment horizontal="right" vertical="center" wrapText="1"/>
    </xf>
    <xf numFmtId="0" fontId="32" fillId="0" borderId="4" xfId="0" applyNumberFormat="1" applyFont="1" applyBorder="1" applyAlignment="1">
      <alignment horizontal="right" vertical="center" wrapText="1"/>
    </xf>
    <xf numFmtId="0" fontId="32" fillId="0" borderId="5" xfId="0" applyNumberFormat="1" applyFont="1" applyBorder="1" applyAlignment="1">
      <alignment horizontal="right" vertical="center" wrapText="1"/>
    </xf>
    <xf numFmtId="0" fontId="37" fillId="0" borderId="3" xfId="0" applyNumberFormat="1" applyFont="1" applyBorder="1" applyAlignment="1">
      <alignment horizontal="right" vertical="center" wrapText="1"/>
    </xf>
    <xf numFmtId="0" fontId="37" fillId="0" borderId="4" xfId="0" applyNumberFormat="1" applyFont="1" applyBorder="1" applyAlignment="1">
      <alignment horizontal="right" vertical="center" wrapText="1"/>
    </xf>
    <xf numFmtId="0" fontId="37" fillId="0" borderId="5" xfId="0" applyNumberFormat="1" applyFont="1" applyBorder="1" applyAlignment="1">
      <alignment horizontal="right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6" fillId="0" borderId="3" xfId="0" applyNumberFormat="1" applyFont="1" applyBorder="1" applyAlignment="1">
      <alignment horizontal="right" vertical="center" wrapText="1"/>
    </xf>
    <xf numFmtId="0" fontId="36" fillId="0" borderId="4" xfId="0" applyNumberFormat="1" applyFont="1" applyBorder="1" applyAlignment="1">
      <alignment horizontal="right" vertical="center" wrapText="1"/>
    </xf>
    <xf numFmtId="0" fontId="36" fillId="0" borderId="5" xfId="0" applyNumberFormat="1" applyFont="1" applyBorder="1" applyAlignment="1">
      <alignment horizontal="right" vertical="center" wrapText="1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0" borderId="0" xfId="0" applyFont="1" applyAlignment="1">
      <alignment horizontal="center" vertical="top"/>
    </xf>
    <xf numFmtId="0" fontId="32" fillId="0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left" vertical="top"/>
    </xf>
    <xf numFmtId="0" fontId="28" fillId="0" borderId="1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4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66" fontId="4" fillId="0" borderId="0" xfId="0" applyNumberFormat="1" applyFont="1" applyFill="1" applyAlignment="1">
      <alignment horizontal="left" vertical="center" shrinkToFit="1"/>
    </xf>
    <xf numFmtId="0" fontId="9" fillId="0" borderId="0" xfId="0" applyFont="1" applyFill="1" applyAlignment="1">
      <alignment horizontal="left" vertical="top"/>
    </xf>
    <xf numFmtId="165" fontId="4" fillId="0" borderId="0" xfId="0" applyNumberFormat="1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top"/>
    </xf>
    <xf numFmtId="1" fontId="4" fillId="0" borderId="14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4">
    <cellStyle name="Normal" xfId="0" builtinId="0"/>
    <cellStyle name="Normal_lokalas tames forma2" xfId="1"/>
    <cellStyle name="Normal_TD15" xfId="3"/>
    <cellStyle name="Style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214"/>
  <sheetViews>
    <sheetView zoomScaleNormal="100" workbookViewId="0">
      <selection activeCell="B21" sqref="B21"/>
    </sheetView>
  </sheetViews>
  <sheetFormatPr defaultColWidth="9.140625" defaultRowHeight="15" x14ac:dyDescent="0.25"/>
  <cols>
    <col min="1" max="1" width="16" style="3" customWidth="1"/>
    <col min="2" max="2" width="47.7109375" style="3" customWidth="1"/>
    <col min="3" max="3" width="7.7109375" style="3" customWidth="1"/>
    <col min="4" max="4" width="15.7109375" style="3" customWidth="1"/>
    <col min="5" max="16384" width="9.140625" style="3"/>
  </cols>
  <sheetData>
    <row r="1" spans="1:4" x14ac:dyDescent="0.25">
      <c r="D1" s="26" t="s">
        <v>21</v>
      </c>
    </row>
    <row r="2" spans="1:4" x14ac:dyDescent="0.25">
      <c r="D2" s="26"/>
    </row>
    <row r="3" spans="1:4" x14ac:dyDescent="0.25">
      <c r="D3" s="27" t="s">
        <v>64</v>
      </c>
    </row>
    <row r="4" spans="1:4" x14ac:dyDescent="0.25">
      <c r="D4" s="28" t="s">
        <v>22</v>
      </c>
    </row>
    <row r="5" spans="1:4" x14ac:dyDescent="0.25">
      <c r="D5" s="18"/>
    </row>
    <row r="7" spans="1:4" x14ac:dyDescent="0.25">
      <c r="D7" s="26" t="s">
        <v>23</v>
      </c>
    </row>
    <row r="8" spans="1:4" x14ac:dyDescent="0.25">
      <c r="D8" s="26"/>
    </row>
    <row r="9" spans="1:4" x14ac:dyDescent="0.25">
      <c r="D9" s="29" t="s">
        <v>396</v>
      </c>
    </row>
    <row r="10" spans="1:4" x14ac:dyDescent="0.25">
      <c r="D10" s="26"/>
    </row>
    <row r="12" spans="1:4" ht="20.25" x14ac:dyDescent="0.3">
      <c r="A12" s="195" t="s">
        <v>24</v>
      </c>
      <c r="B12" s="195"/>
      <c r="C12" s="195"/>
      <c r="D12" s="195"/>
    </row>
    <row r="14" spans="1:4" x14ac:dyDescent="0.25">
      <c r="A14" s="6"/>
      <c r="B14" s="6"/>
      <c r="C14" s="6"/>
      <c r="D14" s="6"/>
    </row>
    <row r="15" spans="1:4" x14ac:dyDescent="0.25">
      <c r="A15" s="6"/>
      <c r="B15" s="6"/>
      <c r="C15" s="6"/>
      <c r="D15" s="6"/>
    </row>
    <row r="16" spans="1:4" x14ac:dyDescent="0.25">
      <c r="A16" s="6"/>
      <c r="B16" s="6"/>
      <c r="C16" s="6"/>
      <c r="D16" s="6"/>
    </row>
    <row r="17" spans="1:5" ht="33" customHeight="1" x14ac:dyDescent="0.25">
      <c r="A17" s="6" t="s">
        <v>1</v>
      </c>
      <c r="B17" s="196" t="str">
        <f>KOPS1!C12</f>
        <v>"Daudzdzīvokļu dzīvojamās ēkas Torņa ielā 15, Alūksnē, Alūksnes novadā 5.kāpņu telpas (1.kārtas) atjaunošana"</v>
      </c>
      <c r="C17" s="196"/>
      <c r="D17" s="196"/>
    </row>
    <row r="18" spans="1:5" x14ac:dyDescent="0.25">
      <c r="A18" s="6" t="s">
        <v>25</v>
      </c>
      <c r="B18" s="197" t="str">
        <f>KOPS1!C14</f>
        <v>Torņa iela 15, Alūksne, Alūksnes novads</v>
      </c>
      <c r="C18" s="197"/>
      <c r="D18" s="197"/>
    </row>
    <row r="19" spans="1:5" x14ac:dyDescent="0.25">
      <c r="A19" s="6" t="s">
        <v>392</v>
      </c>
      <c r="B19" s="197" t="s">
        <v>404</v>
      </c>
      <c r="C19" s="197"/>
      <c r="D19" s="197"/>
    </row>
    <row r="20" spans="1:5" x14ac:dyDescent="0.25">
      <c r="A20" s="6"/>
      <c r="B20" s="6"/>
      <c r="C20" s="6"/>
      <c r="D20" s="6"/>
    </row>
    <row r="21" spans="1:5" x14ac:dyDescent="0.25">
      <c r="A21" s="6"/>
      <c r="B21" s="6"/>
      <c r="C21" s="6"/>
      <c r="D21" s="6"/>
    </row>
    <row r="22" spans="1:5" x14ac:dyDescent="0.25">
      <c r="A22" s="6"/>
      <c r="B22" s="6"/>
      <c r="C22" s="6"/>
      <c r="D22" s="30" t="str">
        <f>KOPS1!F21</f>
        <v>Tāme sastādīta:</v>
      </c>
    </row>
    <row r="24" spans="1:5" ht="25.5" x14ac:dyDescent="0.25">
      <c r="A24" s="19" t="s">
        <v>4</v>
      </c>
      <c r="B24" s="19" t="s">
        <v>26</v>
      </c>
      <c r="C24" s="21"/>
      <c r="D24" s="21" t="s">
        <v>27</v>
      </c>
    </row>
    <row r="25" spans="1:5" ht="15.75" thickBot="1" x14ac:dyDescent="0.3">
      <c r="A25" s="8"/>
      <c r="B25" s="9"/>
      <c r="C25" s="9"/>
      <c r="D25" s="10"/>
    </row>
    <row r="26" spans="1:5" ht="27" thickTop="1" thickBot="1" x14ac:dyDescent="0.3">
      <c r="A26" s="12">
        <f>1</f>
        <v>1</v>
      </c>
      <c r="B26" s="2" t="str">
        <f>KOPS1!C13</f>
        <v>"Daudzdzīvokļu dzīvojamās ēkas Torņa ielā 15, Alūksnē, Alūksnes novadā 5.kāpņu telpas (1.kārtas) atjaunošana"</v>
      </c>
      <c r="C26" s="75" t="s">
        <v>62</v>
      </c>
      <c r="D26" s="11">
        <f>KOPS1!E48</f>
        <v>0</v>
      </c>
      <c r="E26" s="25"/>
    </row>
    <row r="27" spans="1:5" ht="15.75" thickTop="1" x14ac:dyDescent="0.25">
      <c r="A27" s="14"/>
      <c r="B27" s="15"/>
      <c r="C27" s="15"/>
      <c r="D27" s="16"/>
    </row>
    <row r="28" spans="1:5" x14ac:dyDescent="0.25">
      <c r="A28" s="191" t="s">
        <v>10</v>
      </c>
      <c r="B28" s="192"/>
      <c r="C28" s="20"/>
      <c r="D28" s="17">
        <f>SUM(D26:D27)</f>
        <v>0</v>
      </c>
    </row>
    <row r="29" spans="1:5" x14ac:dyDescent="0.25">
      <c r="A29" s="6"/>
      <c r="B29" s="6"/>
      <c r="C29" s="6"/>
      <c r="D29" s="6"/>
    </row>
    <row r="30" spans="1:5" x14ac:dyDescent="0.25">
      <c r="A30" s="193" t="s">
        <v>63</v>
      </c>
      <c r="B30" s="194"/>
      <c r="C30" s="31">
        <v>0.21</v>
      </c>
      <c r="D30" s="13">
        <f>ROUND(D28*C30,2)</f>
        <v>0</v>
      </c>
    </row>
    <row r="31" spans="1:5" x14ac:dyDescent="0.25">
      <c r="A31" s="32"/>
      <c r="B31" s="32"/>
      <c r="C31" s="32"/>
      <c r="D31" s="33"/>
    </row>
    <row r="32" spans="1:5" x14ac:dyDescent="0.25">
      <c r="A32" s="6"/>
      <c r="B32" s="6"/>
      <c r="C32" s="6"/>
      <c r="D32" s="6"/>
    </row>
    <row r="33" spans="1:4" x14ac:dyDescent="0.25">
      <c r="A33" s="6" t="s">
        <v>11</v>
      </c>
      <c r="B33" s="7"/>
      <c r="C33" s="7"/>
    </row>
    <row r="34" spans="1:4" x14ac:dyDescent="0.25">
      <c r="A34" s="6"/>
      <c r="B34" s="34" t="s">
        <v>14</v>
      </c>
      <c r="C34" s="34"/>
      <c r="D34" s="6"/>
    </row>
    <row r="35" spans="1:4" x14ac:dyDescent="0.25">
      <c r="A35" s="6"/>
      <c r="B35" s="35"/>
      <c r="C35" s="35"/>
      <c r="D35" s="6"/>
    </row>
    <row r="36" spans="1:4" x14ac:dyDescent="0.25">
      <c r="A36" s="6" t="s">
        <v>13</v>
      </c>
      <c r="B36" s="7"/>
      <c r="C36" s="7"/>
      <c r="D36" s="6"/>
    </row>
    <row r="37" spans="1:4" x14ac:dyDescent="0.25">
      <c r="A37" s="6"/>
      <c r="B37" s="6"/>
      <c r="C37" s="6"/>
      <c r="D37" s="6"/>
    </row>
    <row r="38" spans="1:4" x14ac:dyDescent="0.25">
      <c r="A38" s="6"/>
      <c r="B38" s="6"/>
      <c r="C38" s="6"/>
      <c r="D38" s="6"/>
    </row>
    <row r="39" spans="1:4" x14ac:dyDescent="0.25">
      <c r="A39" s="6"/>
      <c r="B39" s="6"/>
      <c r="C39" s="6"/>
      <c r="D39" s="6"/>
    </row>
    <row r="40" spans="1:4" x14ac:dyDescent="0.25">
      <c r="A40" s="6"/>
      <c r="B40" s="6"/>
      <c r="C40" s="6"/>
      <c r="D40" s="6"/>
    </row>
    <row r="41" spans="1:4" x14ac:dyDescent="0.25">
      <c r="A41" s="6"/>
      <c r="B41" s="6"/>
      <c r="C41" s="6"/>
      <c r="D41" s="6"/>
    </row>
    <row r="42" spans="1:4" x14ac:dyDescent="0.25">
      <c r="A42" s="6"/>
      <c r="B42" s="6"/>
      <c r="C42" s="6"/>
      <c r="D42" s="6"/>
    </row>
    <row r="43" spans="1:4" x14ac:dyDescent="0.25">
      <c r="A43" s="6"/>
      <c r="B43" s="6"/>
      <c r="C43" s="6"/>
      <c r="D43" s="6"/>
    </row>
    <row r="44" spans="1:4" x14ac:dyDescent="0.25">
      <c r="A44" s="6"/>
      <c r="B44" s="6"/>
      <c r="C44" s="6"/>
      <c r="D44" s="6"/>
    </row>
    <row r="45" spans="1:4" x14ac:dyDescent="0.25">
      <c r="A45" s="6"/>
      <c r="B45" s="6"/>
      <c r="C45" s="6"/>
      <c r="D45" s="6"/>
    </row>
    <row r="46" spans="1:4" x14ac:dyDescent="0.25">
      <c r="A46" s="6"/>
      <c r="B46" s="6"/>
      <c r="C46" s="6"/>
      <c r="D46" s="6"/>
    </row>
    <row r="47" spans="1:4" x14ac:dyDescent="0.25">
      <c r="A47" s="6"/>
      <c r="B47" s="6"/>
      <c r="C47" s="6"/>
      <c r="D47" s="6"/>
    </row>
    <row r="48" spans="1:4" x14ac:dyDescent="0.25">
      <c r="A48" s="6"/>
      <c r="B48" s="6"/>
      <c r="C48" s="6"/>
      <c r="D48" s="6"/>
    </row>
    <row r="49" spans="1:4" x14ac:dyDescent="0.25">
      <c r="A49" s="6"/>
      <c r="B49" s="6"/>
      <c r="C49" s="6"/>
      <c r="D49" s="6"/>
    </row>
    <row r="50" spans="1:4" x14ac:dyDescent="0.25">
      <c r="A50" s="6"/>
      <c r="B50" s="6"/>
      <c r="C50" s="6"/>
      <c r="D50" s="6"/>
    </row>
    <row r="51" spans="1:4" x14ac:dyDescent="0.25">
      <c r="A51" s="6"/>
      <c r="B51" s="6"/>
      <c r="C51" s="6"/>
      <c r="D51" s="6"/>
    </row>
    <row r="52" spans="1:4" x14ac:dyDescent="0.25">
      <c r="A52" s="6"/>
      <c r="B52" s="6"/>
      <c r="C52" s="6"/>
      <c r="D52" s="6"/>
    </row>
    <row r="53" spans="1:4" x14ac:dyDescent="0.25">
      <c r="A53" s="6"/>
      <c r="B53" s="6"/>
      <c r="C53" s="6"/>
      <c r="D53" s="6"/>
    </row>
    <row r="54" spans="1:4" x14ac:dyDescent="0.25">
      <c r="A54" s="6"/>
      <c r="B54" s="6"/>
      <c r="C54" s="6"/>
      <c r="D54" s="6"/>
    </row>
    <row r="55" spans="1:4" x14ac:dyDescent="0.25">
      <c r="A55" s="6"/>
      <c r="B55" s="6"/>
      <c r="C55" s="6"/>
      <c r="D55" s="6"/>
    </row>
    <row r="56" spans="1:4" x14ac:dyDescent="0.25">
      <c r="A56" s="6"/>
      <c r="B56" s="6"/>
      <c r="C56" s="6"/>
      <c r="D56" s="6"/>
    </row>
    <row r="57" spans="1:4" x14ac:dyDescent="0.25">
      <c r="A57" s="6"/>
      <c r="B57" s="6"/>
      <c r="C57" s="6"/>
      <c r="D57" s="6"/>
    </row>
    <row r="58" spans="1:4" x14ac:dyDescent="0.25">
      <c r="A58" s="6"/>
      <c r="B58" s="6"/>
      <c r="C58" s="6"/>
      <c r="D58" s="6"/>
    </row>
    <row r="59" spans="1:4" x14ac:dyDescent="0.25">
      <c r="A59" s="6"/>
      <c r="B59" s="6"/>
      <c r="C59" s="6"/>
      <c r="D59" s="6"/>
    </row>
    <row r="60" spans="1:4" x14ac:dyDescent="0.25">
      <c r="A60" s="6"/>
      <c r="B60" s="6"/>
      <c r="C60" s="6"/>
      <c r="D60" s="6"/>
    </row>
    <row r="61" spans="1:4" x14ac:dyDescent="0.25">
      <c r="A61" s="6"/>
      <c r="B61" s="6"/>
      <c r="C61" s="6"/>
      <c r="D61" s="6"/>
    </row>
    <row r="62" spans="1:4" x14ac:dyDescent="0.25">
      <c r="A62" s="6"/>
      <c r="B62" s="6"/>
      <c r="C62" s="6"/>
      <c r="D62" s="6"/>
    </row>
    <row r="63" spans="1:4" x14ac:dyDescent="0.25">
      <c r="A63" s="6"/>
      <c r="B63" s="6"/>
      <c r="C63" s="6"/>
      <c r="D63" s="6"/>
    </row>
    <row r="64" spans="1:4" x14ac:dyDescent="0.25">
      <c r="A64" s="6"/>
      <c r="B64" s="6"/>
      <c r="C64" s="6"/>
      <c r="D64" s="6"/>
    </row>
    <row r="65" spans="1:4" x14ac:dyDescent="0.25">
      <c r="A65" s="6"/>
      <c r="B65" s="6"/>
      <c r="C65" s="6"/>
      <c r="D65" s="6"/>
    </row>
    <row r="66" spans="1:4" x14ac:dyDescent="0.25">
      <c r="A66" s="6"/>
      <c r="B66" s="6"/>
      <c r="C66" s="6"/>
      <c r="D66" s="6"/>
    </row>
    <row r="67" spans="1:4" x14ac:dyDescent="0.25">
      <c r="A67" s="6"/>
      <c r="B67" s="6"/>
      <c r="C67" s="6"/>
      <c r="D67" s="6"/>
    </row>
    <row r="68" spans="1:4" x14ac:dyDescent="0.25">
      <c r="A68" s="6"/>
      <c r="B68" s="6"/>
      <c r="C68" s="6"/>
      <c r="D68" s="6"/>
    </row>
    <row r="69" spans="1:4" x14ac:dyDescent="0.25">
      <c r="A69" s="6"/>
      <c r="B69" s="6"/>
      <c r="C69" s="6"/>
      <c r="D69" s="6"/>
    </row>
    <row r="70" spans="1:4" x14ac:dyDescent="0.25">
      <c r="A70" s="6"/>
      <c r="B70" s="6"/>
      <c r="C70" s="6"/>
      <c r="D70" s="6"/>
    </row>
    <row r="71" spans="1:4" x14ac:dyDescent="0.25">
      <c r="A71" s="6"/>
      <c r="B71" s="6"/>
      <c r="C71" s="6"/>
      <c r="D71" s="6"/>
    </row>
    <row r="72" spans="1:4" x14ac:dyDescent="0.25">
      <c r="A72" s="6"/>
      <c r="B72" s="6"/>
      <c r="C72" s="6"/>
      <c r="D72" s="6"/>
    </row>
    <row r="73" spans="1:4" x14ac:dyDescent="0.25">
      <c r="A73" s="6"/>
      <c r="B73" s="6"/>
      <c r="C73" s="6"/>
      <c r="D73" s="6"/>
    </row>
    <row r="74" spans="1:4" x14ac:dyDescent="0.25">
      <c r="A74" s="6"/>
      <c r="B74" s="6"/>
      <c r="C74" s="6"/>
      <c r="D74" s="6"/>
    </row>
    <row r="75" spans="1:4" x14ac:dyDescent="0.25">
      <c r="A75" s="6"/>
      <c r="B75" s="6"/>
      <c r="C75" s="6"/>
      <c r="D75" s="6"/>
    </row>
    <row r="76" spans="1:4" x14ac:dyDescent="0.25">
      <c r="A76" s="6"/>
      <c r="B76" s="6"/>
      <c r="C76" s="6"/>
      <c r="D76" s="6"/>
    </row>
    <row r="77" spans="1:4" x14ac:dyDescent="0.25">
      <c r="A77" s="6"/>
      <c r="B77" s="6"/>
      <c r="C77" s="6"/>
      <c r="D77" s="6"/>
    </row>
    <row r="78" spans="1:4" x14ac:dyDescent="0.25">
      <c r="A78" s="6"/>
      <c r="B78" s="6"/>
      <c r="C78" s="6"/>
      <c r="D78" s="6"/>
    </row>
    <row r="79" spans="1:4" x14ac:dyDescent="0.25">
      <c r="A79" s="6"/>
      <c r="B79" s="6"/>
      <c r="C79" s="6"/>
      <c r="D79" s="6"/>
    </row>
    <row r="80" spans="1:4" x14ac:dyDescent="0.25">
      <c r="A80" s="6"/>
      <c r="B80" s="6"/>
      <c r="C80" s="6"/>
      <c r="D80" s="6"/>
    </row>
    <row r="81" spans="1:4" x14ac:dyDescent="0.25">
      <c r="A81" s="6"/>
      <c r="B81" s="6"/>
      <c r="C81" s="6"/>
      <c r="D81" s="6"/>
    </row>
    <row r="82" spans="1:4" x14ac:dyDescent="0.25">
      <c r="A82" s="6"/>
      <c r="B82" s="6"/>
      <c r="C82" s="6"/>
      <c r="D82" s="6"/>
    </row>
    <row r="83" spans="1:4" x14ac:dyDescent="0.25">
      <c r="A83" s="6"/>
      <c r="B83" s="6"/>
      <c r="C83" s="6"/>
      <c r="D83" s="6"/>
    </row>
    <row r="84" spans="1:4" x14ac:dyDescent="0.25">
      <c r="A84" s="6"/>
      <c r="B84" s="6"/>
      <c r="C84" s="6"/>
      <c r="D84" s="6"/>
    </row>
    <row r="85" spans="1:4" x14ac:dyDescent="0.25">
      <c r="A85" s="6"/>
      <c r="B85" s="6"/>
      <c r="C85" s="6"/>
      <c r="D85" s="6"/>
    </row>
    <row r="86" spans="1:4" x14ac:dyDescent="0.25">
      <c r="A86" s="6"/>
      <c r="B86" s="6"/>
      <c r="C86" s="6"/>
      <c r="D86" s="6"/>
    </row>
    <row r="87" spans="1:4" x14ac:dyDescent="0.25">
      <c r="A87" s="6"/>
      <c r="B87" s="6"/>
      <c r="C87" s="6"/>
      <c r="D87" s="6"/>
    </row>
    <row r="88" spans="1:4" x14ac:dyDescent="0.25">
      <c r="A88" s="6"/>
      <c r="B88" s="6"/>
      <c r="C88" s="6"/>
      <c r="D88" s="6"/>
    </row>
    <row r="89" spans="1:4" x14ac:dyDescent="0.25">
      <c r="A89" s="6"/>
      <c r="B89" s="6"/>
      <c r="C89" s="6"/>
      <c r="D89" s="6"/>
    </row>
    <row r="90" spans="1:4" x14ac:dyDescent="0.25">
      <c r="A90" s="6"/>
      <c r="B90" s="6"/>
      <c r="C90" s="6"/>
      <c r="D90" s="6"/>
    </row>
    <row r="91" spans="1:4" x14ac:dyDescent="0.25">
      <c r="A91" s="6"/>
      <c r="B91" s="6"/>
      <c r="C91" s="6"/>
      <c r="D91" s="6"/>
    </row>
    <row r="92" spans="1:4" x14ac:dyDescent="0.25">
      <c r="A92" s="6"/>
      <c r="B92" s="6"/>
      <c r="C92" s="6"/>
      <c r="D92" s="6"/>
    </row>
    <row r="93" spans="1:4" x14ac:dyDescent="0.25">
      <c r="A93" s="6"/>
      <c r="B93" s="6"/>
      <c r="C93" s="6"/>
      <c r="D93" s="6"/>
    </row>
    <row r="94" spans="1:4" x14ac:dyDescent="0.25">
      <c r="A94" s="6"/>
      <c r="B94" s="6"/>
      <c r="C94" s="6"/>
      <c r="D94" s="6"/>
    </row>
    <row r="95" spans="1:4" x14ac:dyDescent="0.25">
      <c r="A95" s="6"/>
      <c r="B95" s="6"/>
      <c r="C95" s="6"/>
      <c r="D95" s="6"/>
    </row>
    <row r="96" spans="1:4" x14ac:dyDescent="0.25">
      <c r="A96" s="6"/>
      <c r="B96" s="6"/>
      <c r="C96" s="6"/>
      <c r="D96" s="6"/>
    </row>
    <row r="97" spans="1:4" x14ac:dyDescent="0.25">
      <c r="A97" s="6"/>
      <c r="B97" s="6"/>
      <c r="C97" s="6"/>
      <c r="D97" s="6"/>
    </row>
    <row r="98" spans="1:4" x14ac:dyDescent="0.25">
      <c r="A98" s="6"/>
      <c r="B98" s="6"/>
      <c r="C98" s="6"/>
      <c r="D98" s="6"/>
    </row>
    <row r="99" spans="1:4" x14ac:dyDescent="0.25">
      <c r="A99" s="6"/>
      <c r="B99" s="6"/>
      <c r="C99" s="6"/>
      <c r="D99" s="6"/>
    </row>
    <row r="100" spans="1:4" x14ac:dyDescent="0.25">
      <c r="A100" s="6"/>
      <c r="B100" s="6"/>
      <c r="C100" s="6"/>
      <c r="D100" s="6"/>
    </row>
    <row r="101" spans="1:4" x14ac:dyDescent="0.25">
      <c r="A101" s="6"/>
      <c r="B101" s="6"/>
      <c r="C101" s="6"/>
      <c r="D101" s="6"/>
    </row>
    <row r="102" spans="1:4" x14ac:dyDescent="0.25">
      <c r="A102" s="6"/>
      <c r="B102" s="6"/>
      <c r="C102" s="6"/>
      <c r="D102" s="6"/>
    </row>
    <row r="103" spans="1:4" x14ac:dyDescent="0.25">
      <c r="A103" s="6"/>
      <c r="B103" s="6"/>
      <c r="C103" s="6"/>
      <c r="D103" s="6"/>
    </row>
    <row r="104" spans="1:4" x14ac:dyDescent="0.25">
      <c r="A104" s="6"/>
      <c r="B104" s="6"/>
      <c r="C104" s="6"/>
      <c r="D104" s="6"/>
    </row>
    <row r="105" spans="1:4" x14ac:dyDescent="0.25">
      <c r="A105" s="6"/>
      <c r="B105" s="6"/>
      <c r="C105" s="6"/>
      <c r="D105" s="6"/>
    </row>
    <row r="106" spans="1:4" x14ac:dyDescent="0.25">
      <c r="A106" s="6"/>
      <c r="B106" s="6"/>
      <c r="C106" s="6"/>
      <c r="D106" s="6"/>
    </row>
    <row r="107" spans="1:4" x14ac:dyDescent="0.25">
      <c r="A107" s="6"/>
      <c r="B107" s="6"/>
      <c r="C107" s="6"/>
      <c r="D107" s="6"/>
    </row>
    <row r="108" spans="1:4" x14ac:dyDescent="0.25">
      <c r="A108" s="6"/>
      <c r="B108" s="6"/>
      <c r="C108" s="6"/>
      <c r="D108" s="6"/>
    </row>
    <row r="109" spans="1:4" x14ac:dyDescent="0.25">
      <c r="A109" s="6"/>
      <c r="B109" s="6"/>
      <c r="C109" s="6"/>
      <c r="D109" s="6"/>
    </row>
    <row r="110" spans="1:4" x14ac:dyDescent="0.25">
      <c r="A110" s="6"/>
      <c r="B110" s="6"/>
      <c r="C110" s="6"/>
      <c r="D110" s="6"/>
    </row>
    <row r="111" spans="1:4" x14ac:dyDescent="0.25">
      <c r="A111" s="6"/>
      <c r="B111" s="6"/>
      <c r="C111" s="6"/>
      <c r="D111" s="6"/>
    </row>
    <row r="112" spans="1:4" x14ac:dyDescent="0.25">
      <c r="A112" s="6"/>
      <c r="B112" s="6"/>
      <c r="C112" s="6"/>
      <c r="D112" s="6"/>
    </row>
    <row r="113" spans="1:4" x14ac:dyDescent="0.25">
      <c r="A113" s="6"/>
      <c r="B113" s="6"/>
      <c r="C113" s="6"/>
      <c r="D113" s="6"/>
    </row>
    <row r="114" spans="1:4" x14ac:dyDescent="0.25">
      <c r="A114" s="6"/>
      <c r="B114" s="6"/>
      <c r="C114" s="6"/>
      <c r="D114" s="6"/>
    </row>
    <row r="115" spans="1:4" x14ac:dyDescent="0.25">
      <c r="A115" s="6"/>
      <c r="B115" s="6"/>
      <c r="C115" s="6"/>
      <c r="D115" s="6"/>
    </row>
    <row r="116" spans="1:4" x14ac:dyDescent="0.25">
      <c r="A116" s="6"/>
      <c r="B116" s="6"/>
      <c r="C116" s="6"/>
      <c r="D116" s="6"/>
    </row>
    <row r="117" spans="1:4" x14ac:dyDescent="0.25">
      <c r="A117" s="6"/>
      <c r="B117" s="6"/>
      <c r="C117" s="6"/>
      <c r="D117" s="6"/>
    </row>
    <row r="118" spans="1:4" x14ac:dyDescent="0.25">
      <c r="A118" s="6"/>
      <c r="B118" s="6"/>
      <c r="C118" s="6"/>
      <c r="D118" s="6"/>
    </row>
    <row r="119" spans="1:4" x14ac:dyDescent="0.25">
      <c r="A119" s="6"/>
      <c r="B119" s="6"/>
      <c r="C119" s="6"/>
      <c r="D119" s="6"/>
    </row>
    <row r="120" spans="1:4" x14ac:dyDescent="0.25">
      <c r="A120" s="6"/>
      <c r="B120" s="6"/>
      <c r="C120" s="6"/>
      <c r="D120" s="6"/>
    </row>
    <row r="121" spans="1:4" x14ac:dyDescent="0.25">
      <c r="A121" s="6"/>
      <c r="B121" s="6"/>
      <c r="C121" s="6"/>
      <c r="D121" s="6"/>
    </row>
    <row r="122" spans="1:4" x14ac:dyDescent="0.25">
      <c r="A122" s="6"/>
      <c r="B122" s="6"/>
      <c r="C122" s="6"/>
      <c r="D122" s="6"/>
    </row>
    <row r="123" spans="1:4" x14ac:dyDescent="0.25">
      <c r="A123" s="6"/>
      <c r="B123" s="6"/>
      <c r="C123" s="6"/>
      <c r="D123" s="6"/>
    </row>
    <row r="124" spans="1:4" x14ac:dyDescent="0.25">
      <c r="A124" s="6"/>
      <c r="B124" s="6"/>
      <c r="C124" s="6"/>
      <c r="D124" s="6"/>
    </row>
    <row r="125" spans="1:4" x14ac:dyDescent="0.25">
      <c r="A125" s="6"/>
      <c r="B125" s="6"/>
      <c r="C125" s="6"/>
      <c r="D125" s="6"/>
    </row>
    <row r="126" spans="1:4" x14ac:dyDescent="0.25">
      <c r="A126" s="6"/>
      <c r="B126" s="6"/>
      <c r="C126" s="6"/>
      <c r="D126" s="6"/>
    </row>
    <row r="127" spans="1:4" x14ac:dyDescent="0.25">
      <c r="A127" s="6"/>
      <c r="B127" s="6"/>
      <c r="C127" s="6"/>
      <c r="D127" s="6"/>
    </row>
    <row r="128" spans="1:4" x14ac:dyDescent="0.25">
      <c r="A128" s="6"/>
      <c r="B128" s="6"/>
      <c r="C128" s="6"/>
      <c r="D128" s="6"/>
    </row>
    <row r="129" spans="1:4" x14ac:dyDescent="0.25">
      <c r="A129" s="6"/>
      <c r="B129" s="6"/>
      <c r="C129" s="6"/>
      <c r="D129" s="6"/>
    </row>
    <row r="130" spans="1:4" x14ac:dyDescent="0.25">
      <c r="A130" s="6"/>
      <c r="B130" s="6"/>
      <c r="C130" s="6"/>
      <c r="D130" s="6"/>
    </row>
    <row r="131" spans="1:4" x14ac:dyDescent="0.25">
      <c r="A131" s="6"/>
      <c r="B131" s="6"/>
      <c r="C131" s="6"/>
      <c r="D131" s="6"/>
    </row>
    <row r="132" spans="1:4" x14ac:dyDescent="0.25">
      <c r="A132" s="6"/>
      <c r="B132" s="6"/>
      <c r="C132" s="6"/>
      <c r="D132" s="6"/>
    </row>
    <row r="133" spans="1:4" x14ac:dyDescent="0.25">
      <c r="A133" s="6"/>
      <c r="B133" s="6"/>
      <c r="C133" s="6"/>
      <c r="D133" s="6"/>
    </row>
    <row r="134" spans="1:4" x14ac:dyDescent="0.25">
      <c r="A134" s="6"/>
      <c r="B134" s="6"/>
      <c r="C134" s="6"/>
      <c r="D134" s="6"/>
    </row>
    <row r="135" spans="1:4" x14ac:dyDescent="0.25">
      <c r="A135" s="6"/>
      <c r="B135" s="6"/>
      <c r="C135" s="6"/>
      <c r="D135" s="6"/>
    </row>
    <row r="136" spans="1:4" x14ac:dyDescent="0.25">
      <c r="A136" s="6"/>
      <c r="B136" s="6"/>
      <c r="C136" s="6"/>
      <c r="D136" s="6"/>
    </row>
    <row r="137" spans="1:4" x14ac:dyDescent="0.25">
      <c r="A137" s="6"/>
      <c r="B137" s="6"/>
      <c r="C137" s="6"/>
      <c r="D137" s="6"/>
    </row>
    <row r="138" spans="1:4" x14ac:dyDescent="0.25">
      <c r="A138" s="6"/>
      <c r="B138" s="6"/>
      <c r="C138" s="6"/>
      <c r="D138" s="6"/>
    </row>
    <row r="139" spans="1:4" x14ac:dyDescent="0.25">
      <c r="A139" s="6"/>
      <c r="B139" s="6"/>
      <c r="C139" s="6"/>
      <c r="D139" s="6"/>
    </row>
    <row r="140" spans="1:4" x14ac:dyDescent="0.25">
      <c r="A140" s="6"/>
      <c r="B140" s="6"/>
      <c r="C140" s="6"/>
      <c r="D140" s="6"/>
    </row>
    <row r="141" spans="1:4" x14ac:dyDescent="0.25">
      <c r="A141" s="6"/>
      <c r="B141" s="6"/>
      <c r="C141" s="6"/>
      <c r="D141" s="6"/>
    </row>
    <row r="142" spans="1:4" x14ac:dyDescent="0.25">
      <c r="A142" s="6"/>
      <c r="B142" s="6"/>
      <c r="C142" s="6"/>
      <c r="D142" s="6"/>
    </row>
    <row r="143" spans="1:4" x14ac:dyDescent="0.25">
      <c r="A143" s="6"/>
      <c r="B143" s="6"/>
      <c r="C143" s="6"/>
      <c r="D143" s="6"/>
    </row>
    <row r="144" spans="1:4" x14ac:dyDescent="0.25">
      <c r="A144" s="6"/>
      <c r="B144" s="6"/>
      <c r="C144" s="6"/>
      <c r="D144" s="6"/>
    </row>
    <row r="145" spans="1:4" x14ac:dyDescent="0.25">
      <c r="A145" s="6"/>
      <c r="B145" s="6"/>
      <c r="C145" s="6"/>
      <c r="D145" s="6"/>
    </row>
    <row r="146" spans="1:4" x14ac:dyDescent="0.25">
      <c r="A146" s="6"/>
      <c r="B146" s="6"/>
      <c r="C146" s="6"/>
      <c r="D146" s="6"/>
    </row>
    <row r="147" spans="1:4" x14ac:dyDescent="0.25">
      <c r="A147" s="6"/>
      <c r="B147" s="6"/>
      <c r="C147" s="6"/>
      <c r="D147" s="6"/>
    </row>
    <row r="148" spans="1:4" x14ac:dyDescent="0.25">
      <c r="A148" s="6"/>
      <c r="B148" s="6"/>
      <c r="C148" s="6"/>
      <c r="D148" s="6"/>
    </row>
    <row r="149" spans="1:4" x14ac:dyDescent="0.25">
      <c r="A149" s="6"/>
      <c r="B149" s="6"/>
      <c r="C149" s="6"/>
      <c r="D149" s="6"/>
    </row>
    <row r="150" spans="1:4" x14ac:dyDescent="0.25">
      <c r="A150" s="6"/>
      <c r="B150" s="6"/>
      <c r="C150" s="6"/>
      <c r="D150" s="6"/>
    </row>
    <row r="151" spans="1:4" x14ac:dyDescent="0.25">
      <c r="A151" s="6"/>
      <c r="B151" s="6"/>
      <c r="C151" s="6"/>
      <c r="D151" s="6"/>
    </row>
    <row r="152" spans="1:4" x14ac:dyDescent="0.25">
      <c r="A152" s="6"/>
      <c r="B152" s="6"/>
      <c r="C152" s="6"/>
      <c r="D152" s="6"/>
    </row>
    <row r="153" spans="1:4" x14ac:dyDescent="0.25">
      <c r="A153" s="6"/>
      <c r="B153" s="6"/>
      <c r="C153" s="6"/>
      <c r="D153" s="6"/>
    </row>
    <row r="154" spans="1:4" x14ac:dyDescent="0.25">
      <c r="A154" s="6"/>
      <c r="B154" s="6"/>
      <c r="C154" s="6"/>
      <c r="D154" s="6"/>
    </row>
    <row r="155" spans="1:4" x14ac:dyDescent="0.25">
      <c r="A155" s="6"/>
      <c r="B155" s="6"/>
      <c r="C155" s="6"/>
      <c r="D155" s="6"/>
    </row>
    <row r="156" spans="1:4" x14ac:dyDescent="0.25">
      <c r="A156" s="6"/>
      <c r="B156" s="6"/>
      <c r="C156" s="6"/>
      <c r="D156" s="6"/>
    </row>
    <row r="157" spans="1:4" x14ac:dyDescent="0.25">
      <c r="A157" s="6"/>
      <c r="B157" s="6"/>
      <c r="C157" s="6"/>
      <c r="D157" s="6"/>
    </row>
    <row r="158" spans="1:4" x14ac:dyDescent="0.25">
      <c r="A158" s="6"/>
      <c r="B158" s="6"/>
      <c r="C158" s="6"/>
      <c r="D158" s="6"/>
    </row>
    <row r="159" spans="1:4" x14ac:dyDescent="0.25">
      <c r="A159" s="6"/>
      <c r="B159" s="6"/>
      <c r="C159" s="6"/>
      <c r="D159" s="6"/>
    </row>
    <row r="160" spans="1:4" x14ac:dyDescent="0.25">
      <c r="A160" s="6"/>
      <c r="B160" s="6"/>
      <c r="C160" s="6"/>
      <c r="D160" s="6"/>
    </row>
    <row r="161" spans="1:4" x14ac:dyDescent="0.25">
      <c r="A161" s="6"/>
      <c r="B161" s="6"/>
      <c r="C161" s="6"/>
      <c r="D161" s="6"/>
    </row>
    <row r="162" spans="1:4" x14ac:dyDescent="0.25">
      <c r="A162" s="6"/>
      <c r="B162" s="6"/>
      <c r="C162" s="6"/>
      <c r="D162" s="6"/>
    </row>
    <row r="163" spans="1:4" x14ac:dyDescent="0.25">
      <c r="A163" s="6"/>
      <c r="B163" s="6"/>
      <c r="C163" s="6"/>
      <c r="D163" s="6"/>
    </row>
    <row r="164" spans="1:4" x14ac:dyDescent="0.25">
      <c r="A164" s="6"/>
      <c r="B164" s="6"/>
      <c r="C164" s="6"/>
      <c r="D164" s="6"/>
    </row>
    <row r="165" spans="1:4" x14ac:dyDescent="0.25">
      <c r="A165" s="6"/>
      <c r="B165" s="6"/>
      <c r="C165" s="6"/>
      <c r="D165" s="6"/>
    </row>
    <row r="166" spans="1:4" x14ac:dyDescent="0.25">
      <c r="A166" s="6"/>
      <c r="B166" s="6"/>
      <c r="C166" s="6"/>
      <c r="D166" s="6"/>
    </row>
    <row r="167" spans="1:4" x14ac:dyDescent="0.25">
      <c r="A167" s="6"/>
      <c r="B167" s="6"/>
      <c r="C167" s="6"/>
      <c r="D167" s="6"/>
    </row>
    <row r="168" spans="1:4" x14ac:dyDescent="0.25">
      <c r="A168" s="6"/>
      <c r="B168" s="6"/>
      <c r="C168" s="6"/>
      <c r="D168" s="6"/>
    </row>
    <row r="169" spans="1:4" x14ac:dyDescent="0.25">
      <c r="A169" s="6"/>
      <c r="B169" s="6"/>
      <c r="C169" s="6"/>
      <c r="D169" s="6"/>
    </row>
    <row r="170" spans="1:4" x14ac:dyDescent="0.25">
      <c r="A170" s="6"/>
      <c r="B170" s="6"/>
      <c r="C170" s="6"/>
      <c r="D170" s="6"/>
    </row>
    <row r="171" spans="1:4" x14ac:dyDescent="0.25">
      <c r="A171" s="6"/>
      <c r="B171" s="6"/>
      <c r="C171" s="6"/>
      <c r="D171" s="6"/>
    </row>
    <row r="172" spans="1:4" x14ac:dyDescent="0.25">
      <c r="A172" s="6"/>
      <c r="B172" s="6"/>
      <c r="C172" s="6"/>
      <c r="D172" s="6"/>
    </row>
    <row r="173" spans="1:4" x14ac:dyDescent="0.25">
      <c r="A173" s="6"/>
      <c r="B173" s="6"/>
      <c r="C173" s="6"/>
      <c r="D173" s="6"/>
    </row>
    <row r="174" spans="1:4" x14ac:dyDescent="0.25">
      <c r="A174" s="6"/>
      <c r="B174" s="6"/>
      <c r="C174" s="6"/>
      <c r="D174" s="6"/>
    </row>
    <row r="175" spans="1:4" x14ac:dyDescent="0.25">
      <c r="A175" s="6"/>
      <c r="B175" s="6"/>
      <c r="C175" s="6"/>
      <c r="D175" s="6"/>
    </row>
    <row r="176" spans="1:4" x14ac:dyDescent="0.25">
      <c r="A176" s="6"/>
      <c r="B176" s="6"/>
      <c r="C176" s="6"/>
      <c r="D176" s="6"/>
    </row>
    <row r="177" spans="1:4" x14ac:dyDescent="0.25">
      <c r="A177" s="6"/>
      <c r="B177" s="6"/>
      <c r="C177" s="6"/>
      <c r="D177" s="6"/>
    </row>
    <row r="178" spans="1:4" x14ac:dyDescent="0.25">
      <c r="A178" s="6"/>
      <c r="B178" s="6"/>
      <c r="C178" s="6"/>
      <c r="D178" s="6"/>
    </row>
    <row r="179" spans="1:4" x14ac:dyDescent="0.25">
      <c r="A179" s="6"/>
      <c r="B179" s="6"/>
      <c r="C179" s="6"/>
      <c r="D179" s="6"/>
    </row>
    <row r="180" spans="1:4" x14ac:dyDescent="0.25">
      <c r="A180" s="6"/>
      <c r="B180" s="6"/>
      <c r="C180" s="6"/>
      <c r="D180" s="6"/>
    </row>
    <row r="181" spans="1:4" x14ac:dyDescent="0.25">
      <c r="A181" s="6"/>
      <c r="B181" s="6"/>
      <c r="C181" s="6"/>
      <c r="D181" s="6"/>
    </row>
    <row r="182" spans="1:4" x14ac:dyDescent="0.25">
      <c r="A182" s="6"/>
      <c r="B182" s="6"/>
      <c r="C182" s="6"/>
      <c r="D182" s="6"/>
    </row>
    <row r="183" spans="1:4" x14ac:dyDescent="0.25">
      <c r="A183" s="6"/>
      <c r="B183" s="6"/>
      <c r="C183" s="6"/>
      <c r="D183" s="6"/>
    </row>
    <row r="184" spans="1:4" x14ac:dyDescent="0.25">
      <c r="A184" s="6"/>
      <c r="B184" s="6"/>
      <c r="C184" s="6"/>
      <c r="D184" s="6"/>
    </row>
    <row r="185" spans="1:4" x14ac:dyDescent="0.25">
      <c r="A185" s="6"/>
      <c r="B185" s="6"/>
      <c r="C185" s="6"/>
      <c r="D185" s="6"/>
    </row>
    <row r="186" spans="1:4" x14ac:dyDescent="0.25">
      <c r="A186" s="6"/>
      <c r="B186" s="6"/>
      <c r="C186" s="6"/>
      <c r="D186" s="6"/>
    </row>
    <row r="187" spans="1:4" x14ac:dyDescent="0.25">
      <c r="A187" s="6"/>
      <c r="B187" s="6"/>
      <c r="C187" s="6"/>
      <c r="D187" s="6"/>
    </row>
    <row r="188" spans="1:4" x14ac:dyDescent="0.25">
      <c r="A188" s="6"/>
      <c r="B188" s="6"/>
      <c r="C188" s="6"/>
      <c r="D188" s="6"/>
    </row>
    <row r="189" spans="1:4" x14ac:dyDescent="0.25">
      <c r="A189" s="6"/>
      <c r="B189" s="6"/>
      <c r="C189" s="6"/>
      <c r="D189" s="6"/>
    </row>
    <row r="190" spans="1:4" x14ac:dyDescent="0.25">
      <c r="A190" s="6"/>
      <c r="B190" s="6"/>
      <c r="C190" s="6"/>
      <c r="D190" s="6"/>
    </row>
    <row r="191" spans="1:4" x14ac:dyDescent="0.25">
      <c r="A191" s="6"/>
      <c r="B191" s="6"/>
      <c r="C191" s="6"/>
      <c r="D191" s="6"/>
    </row>
    <row r="192" spans="1:4" x14ac:dyDescent="0.25">
      <c r="A192" s="6"/>
      <c r="B192" s="6"/>
      <c r="C192" s="6"/>
      <c r="D192" s="6"/>
    </row>
    <row r="193" spans="1:4" x14ac:dyDescent="0.25">
      <c r="A193" s="6"/>
      <c r="B193" s="6"/>
      <c r="C193" s="6"/>
      <c r="D193" s="6"/>
    </row>
    <row r="194" spans="1:4" x14ac:dyDescent="0.25">
      <c r="A194" s="6"/>
      <c r="B194" s="6"/>
      <c r="C194" s="6"/>
      <c r="D194" s="6"/>
    </row>
    <row r="195" spans="1:4" x14ac:dyDescent="0.25">
      <c r="A195" s="6"/>
      <c r="B195" s="6"/>
      <c r="C195" s="6"/>
      <c r="D195" s="6"/>
    </row>
    <row r="196" spans="1:4" x14ac:dyDescent="0.25">
      <c r="A196" s="6"/>
      <c r="B196" s="6"/>
      <c r="C196" s="6"/>
      <c r="D196" s="6"/>
    </row>
    <row r="197" spans="1:4" x14ac:dyDescent="0.25">
      <c r="A197" s="6"/>
      <c r="B197" s="6"/>
      <c r="C197" s="6"/>
      <c r="D197" s="6"/>
    </row>
    <row r="198" spans="1:4" x14ac:dyDescent="0.25">
      <c r="A198" s="6"/>
      <c r="B198" s="6"/>
      <c r="C198" s="6"/>
      <c r="D198" s="6"/>
    </row>
    <row r="199" spans="1:4" x14ac:dyDescent="0.25">
      <c r="A199" s="6"/>
      <c r="B199" s="6"/>
      <c r="C199" s="6"/>
      <c r="D199" s="6"/>
    </row>
    <row r="200" spans="1:4" x14ac:dyDescent="0.25">
      <c r="A200" s="6"/>
      <c r="B200" s="6"/>
      <c r="C200" s="6"/>
      <c r="D200" s="6"/>
    </row>
    <row r="201" spans="1:4" x14ac:dyDescent="0.25">
      <c r="A201" s="6"/>
      <c r="B201" s="6"/>
      <c r="C201" s="6"/>
      <c r="D201" s="6"/>
    </row>
    <row r="202" spans="1:4" x14ac:dyDescent="0.25">
      <c r="A202" s="6"/>
      <c r="B202" s="6"/>
      <c r="C202" s="6"/>
      <c r="D202" s="6"/>
    </row>
    <row r="203" spans="1:4" x14ac:dyDescent="0.25">
      <c r="A203" s="6"/>
      <c r="B203" s="6"/>
      <c r="C203" s="6"/>
      <c r="D203" s="6"/>
    </row>
    <row r="204" spans="1:4" x14ac:dyDescent="0.25">
      <c r="A204" s="6"/>
      <c r="B204" s="6"/>
      <c r="C204" s="6"/>
      <c r="D204" s="6"/>
    </row>
    <row r="205" spans="1:4" x14ac:dyDescent="0.25">
      <c r="A205" s="6"/>
      <c r="B205" s="6"/>
      <c r="C205" s="6"/>
      <c r="D205" s="6"/>
    </row>
    <row r="206" spans="1:4" x14ac:dyDescent="0.25">
      <c r="A206" s="6"/>
      <c r="B206" s="6"/>
      <c r="C206" s="6"/>
      <c r="D206" s="6"/>
    </row>
    <row r="207" spans="1:4" x14ac:dyDescent="0.25">
      <c r="A207" s="6"/>
      <c r="B207" s="6"/>
      <c r="C207" s="6"/>
      <c r="D207" s="6"/>
    </row>
    <row r="208" spans="1:4" x14ac:dyDescent="0.25">
      <c r="A208" s="6"/>
      <c r="B208" s="6"/>
      <c r="C208" s="6"/>
      <c r="D208" s="6"/>
    </row>
    <row r="209" spans="1:4" x14ac:dyDescent="0.25">
      <c r="A209" s="6"/>
      <c r="B209" s="6"/>
      <c r="C209" s="6"/>
      <c r="D209" s="6"/>
    </row>
    <row r="210" spans="1:4" x14ac:dyDescent="0.25">
      <c r="A210" s="6"/>
      <c r="B210" s="6"/>
      <c r="C210" s="6"/>
      <c r="D210" s="6"/>
    </row>
    <row r="211" spans="1:4" x14ac:dyDescent="0.25">
      <c r="A211" s="6"/>
      <c r="B211" s="6"/>
      <c r="C211" s="6"/>
      <c r="D211" s="6"/>
    </row>
    <row r="212" spans="1:4" x14ac:dyDescent="0.25">
      <c r="A212" s="6"/>
      <c r="B212" s="6"/>
      <c r="C212" s="6"/>
      <c r="D212" s="6"/>
    </row>
    <row r="213" spans="1:4" x14ac:dyDescent="0.25">
      <c r="A213" s="6"/>
      <c r="B213" s="6"/>
      <c r="C213" s="6"/>
      <c r="D213" s="6"/>
    </row>
    <row r="214" spans="1:4" x14ac:dyDescent="0.25">
      <c r="A214" s="6"/>
      <c r="B214" s="6"/>
      <c r="C214" s="6"/>
      <c r="D214" s="6"/>
    </row>
  </sheetData>
  <mergeCells count="6">
    <mergeCell ref="A28:B28"/>
    <mergeCell ref="A30:B30"/>
    <mergeCell ref="A12:D12"/>
    <mergeCell ref="B17:D17"/>
    <mergeCell ref="B18:D18"/>
    <mergeCell ref="B19:D19"/>
  </mergeCells>
  <pageMargins left="1.1811023622047245" right="0.59055118110236227" top="0.78740157480314965" bottom="0.78740157480314965" header="0.31496062992125984" footer="0.39370078740157483"/>
  <pageSetup paperSize="9" scale="94" fitToHeight="0" orientation="portrait" blackAndWhite="1" r:id="rId1"/>
  <headerFooter>
    <oddFooter>&amp;R&amp;"Times New Roman,Regular"&amp;10&amp;P. lpp. no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35"/>
  <sheetViews>
    <sheetView zoomScale="85" zoomScaleNormal="85" workbookViewId="0">
      <selection activeCell="D25" sqref="D25"/>
    </sheetView>
  </sheetViews>
  <sheetFormatPr defaultColWidth="9.140625" defaultRowHeight="15" outlineLevelRow="1" x14ac:dyDescent="0.25"/>
  <cols>
    <col min="1" max="2" width="8.7109375" style="25" customWidth="1"/>
    <col min="3" max="3" width="37.140625" style="25" customWidth="1"/>
    <col min="4" max="4" width="20.42578125" style="25" customWidth="1"/>
    <col min="5" max="6" width="9.7109375" style="25" customWidth="1"/>
    <col min="7" max="12" width="8.7109375" style="25" customWidth="1"/>
    <col min="13" max="16" width="10.7109375" style="25" customWidth="1"/>
    <col min="17" max="17" width="12.7109375" style="25" customWidth="1"/>
    <col min="18" max="16384" width="9.140625" style="25"/>
  </cols>
  <sheetData>
    <row r="1" spans="1:17" ht="20.25" x14ac:dyDescent="0.3">
      <c r="A1" s="235" t="s">
        <v>384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</row>
    <row r="3" spans="1:17" ht="20.25" x14ac:dyDescent="0.3">
      <c r="A3" s="236" t="s">
        <v>31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</row>
    <row r="4" spans="1:17" x14ac:dyDescent="0.25">
      <c r="A4" s="237" t="s">
        <v>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</row>
    <row r="5" spans="1:17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25">
      <c r="A6" s="22" t="s">
        <v>1</v>
      </c>
      <c r="B6" s="22"/>
      <c r="C6" s="197" t="s">
        <v>393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</row>
    <row r="7" spans="1:17" x14ac:dyDescent="0.25">
      <c r="A7" s="22" t="s">
        <v>2</v>
      </c>
      <c r="B7" s="22"/>
      <c r="C7" s="197" t="s">
        <v>393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</row>
    <row r="8" spans="1:17" x14ac:dyDescent="0.25">
      <c r="A8" s="22" t="s">
        <v>3</v>
      </c>
      <c r="B8" s="22"/>
      <c r="C8" s="197" t="s">
        <v>345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</row>
    <row r="9" spans="1:17" x14ac:dyDescent="0.25">
      <c r="A9" s="22" t="s">
        <v>394</v>
      </c>
      <c r="B9" s="22"/>
      <c r="C9" s="197" t="s">
        <v>404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</row>
    <row r="10" spans="1:17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7" x14ac:dyDescent="0.25">
      <c r="A11" s="22" t="s">
        <v>400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N11" s="233">
        <f>Q28</f>
        <v>0</v>
      </c>
      <c r="O11" s="233"/>
      <c r="P11" s="233"/>
      <c r="Q11" s="233"/>
    </row>
    <row r="12" spans="1:17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N13" s="223" t="str">
        <f>KOPS1!F21</f>
        <v>Tāme sastādīta:</v>
      </c>
      <c r="O13" s="223"/>
      <c r="P13" s="223"/>
      <c r="Q13" s="223"/>
    </row>
    <row r="15" spans="1:17" ht="15" customHeight="1" x14ac:dyDescent="0.25">
      <c r="A15" s="234" t="s">
        <v>4</v>
      </c>
      <c r="B15" s="234" t="s">
        <v>5</v>
      </c>
      <c r="C15" s="244" t="s">
        <v>71</v>
      </c>
      <c r="D15" s="245"/>
      <c r="E15" s="234" t="s">
        <v>6</v>
      </c>
      <c r="F15" s="234" t="s">
        <v>7</v>
      </c>
      <c r="G15" s="234" t="s">
        <v>8</v>
      </c>
      <c r="H15" s="234"/>
      <c r="I15" s="234"/>
      <c r="J15" s="234"/>
      <c r="K15" s="234"/>
      <c r="L15" s="234"/>
      <c r="M15" s="234" t="s">
        <v>9</v>
      </c>
      <c r="N15" s="234"/>
      <c r="O15" s="234"/>
      <c r="P15" s="234"/>
      <c r="Q15" s="234"/>
    </row>
    <row r="16" spans="1:17" ht="51" x14ac:dyDescent="0.25">
      <c r="A16" s="234"/>
      <c r="B16" s="234"/>
      <c r="C16" s="246"/>
      <c r="D16" s="247"/>
      <c r="E16" s="234"/>
      <c r="F16" s="234"/>
      <c r="G16" s="140" t="s">
        <v>50</v>
      </c>
      <c r="H16" s="140" t="s">
        <v>51</v>
      </c>
      <c r="I16" s="140" t="s">
        <v>72</v>
      </c>
      <c r="J16" s="140" t="s">
        <v>73</v>
      </c>
      <c r="K16" s="140" t="s">
        <v>74</v>
      </c>
      <c r="L16" s="140" t="s">
        <v>75</v>
      </c>
      <c r="M16" s="140" t="s">
        <v>52</v>
      </c>
      <c r="N16" s="140" t="s">
        <v>72</v>
      </c>
      <c r="O16" s="140" t="s">
        <v>73</v>
      </c>
      <c r="P16" s="140" t="s">
        <v>74</v>
      </c>
      <c r="Q16" s="140" t="s">
        <v>76</v>
      </c>
    </row>
    <row r="17" spans="1:17" ht="15.75" thickBot="1" x14ac:dyDescent="0.3">
      <c r="A17" s="150">
        <v>1</v>
      </c>
      <c r="B17" s="150">
        <v>2</v>
      </c>
      <c r="C17" s="238" t="s">
        <v>66</v>
      </c>
      <c r="D17" s="239"/>
      <c r="E17" s="150" t="s">
        <v>67</v>
      </c>
      <c r="F17" s="152">
        <v>5</v>
      </c>
      <c r="G17" s="152">
        <v>6</v>
      </c>
      <c r="H17" s="152">
        <v>7</v>
      </c>
      <c r="I17" s="152">
        <v>8</v>
      </c>
      <c r="J17" s="152">
        <v>9</v>
      </c>
      <c r="K17" s="152">
        <v>10</v>
      </c>
      <c r="L17" s="152">
        <v>11</v>
      </c>
      <c r="M17" s="152">
        <v>12</v>
      </c>
      <c r="N17" s="152">
        <v>13</v>
      </c>
      <c r="O17" s="152">
        <v>14</v>
      </c>
      <c r="P17" s="152">
        <v>15</v>
      </c>
      <c r="Q17" s="152">
        <v>16</v>
      </c>
    </row>
    <row r="18" spans="1:17" ht="15.75" thickTop="1" x14ac:dyDescent="0.25">
      <c r="A18" s="166"/>
      <c r="B18" s="1"/>
      <c r="C18" s="167"/>
      <c r="D18" s="167"/>
      <c r="E18" s="168"/>
      <c r="F18" s="2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s="170" customFormat="1" ht="25.5" x14ac:dyDescent="0.25">
      <c r="A19" s="81">
        <v>1</v>
      </c>
      <c r="B19" s="36" t="s">
        <v>56</v>
      </c>
      <c r="C19" s="169" t="s">
        <v>367</v>
      </c>
      <c r="D19" s="177" t="s">
        <v>368</v>
      </c>
      <c r="E19" s="178" t="s">
        <v>86</v>
      </c>
      <c r="F19" s="179">
        <v>120</v>
      </c>
      <c r="G19" s="180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5">
      <c r="A20" s="81">
        <f t="shared" ref="A20:A25" si="0">A19+1</f>
        <v>2</v>
      </c>
      <c r="B20" s="1" t="s">
        <v>56</v>
      </c>
      <c r="C20" s="181" t="s">
        <v>369</v>
      </c>
      <c r="D20" s="181" t="s">
        <v>368</v>
      </c>
      <c r="E20" s="182" t="s">
        <v>87</v>
      </c>
      <c r="F20" s="183">
        <v>20</v>
      </c>
      <c r="G20" s="180"/>
      <c r="H20" s="37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A21" s="81">
        <f t="shared" si="0"/>
        <v>3</v>
      </c>
      <c r="B21" s="1" t="s">
        <v>56</v>
      </c>
      <c r="C21" s="181" t="s">
        <v>370</v>
      </c>
      <c r="D21" s="181" t="s">
        <v>368</v>
      </c>
      <c r="E21" s="182" t="s">
        <v>87</v>
      </c>
      <c r="F21" s="183">
        <v>20</v>
      </c>
      <c r="G21" s="180"/>
      <c r="H21" s="37"/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25.5" x14ac:dyDescent="0.25">
      <c r="A22" s="81">
        <f t="shared" si="0"/>
        <v>4</v>
      </c>
      <c r="B22" s="1" t="s">
        <v>56</v>
      </c>
      <c r="C22" s="184" t="s">
        <v>88</v>
      </c>
      <c r="D22" s="181" t="s">
        <v>371</v>
      </c>
      <c r="E22" s="182" t="s">
        <v>89</v>
      </c>
      <c r="F22" s="183">
        <v>40</v>
      </c>
      <c r="G22" s="180"/>
      <c r="H22" s="37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81">
        <f t="shared" si="0"/>
        <v>5</v>
      </c>
      <c r="B23" s="1" t="s">
        <v>56</v>
      </c>
      <c r="C23" s="184" t="s">
        <v>372</v>
      </c>
      <c r="D23" s="181" t="s">
        <v>373</v>
      </c>
      <c r="E23" s="182" t="s">
        <v>87</v>
      </c>
      <c r="F23" s="183">
        <v>50</v>
      </c>
      <c r="G23" s="180"/>
      <c r="H23" s="37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A24" s="81">
        <f t="shared" si="0"/>
        <v>6</v>
      </c>
      <c r="B24" s="1" t="s">
        <v>56</v>
      </c>
      <c r="C24" s="181" t="s">
        <v>374</v>
      </c>
      <c r="D24" s="181" t="s">
        <v>375</v>
      </c>
      <c r="E24" s="182" t="s">
        <v>87</v>
      </c>
      <c r="F24" s="183">
        <v>10</v>
      </c>
      <c r="G24" s="180"/>
      <c r="H24" s="37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5">
      <c r="A25" s="81">
        <f t="shared" si="0"/>
        <v>7</v>
      </c>
      <c r="B25" s="1" t="s">
        <v>56</v>
      </c>
      <c r="C25" s="181" t="s">
        <v>376</v>
      </c>
      <c r="D25" s="181" t="s">
        <v>90</v>
      </c>
      <c r="E25" s="182" t="s">
        <v>87</v>
      </c>
      <c r="F25" s="183">
        <v>5</v>
      </c>
      <c r="G25" s="180"/>
      <c r="H25" s="37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5.75" thickBot="1" x14ac:dyDescent="0.3">
      <c r="A26" s="67"/>
      <c r="B26" s="1"/>
      <c r="C26" s="154"/>
      <c r="D26" s="154"/>
      <c r="E26" s="155"/>
      <c r="F26" s="2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15.75" thickTop="1" x14ac:dyDescent="0.25">
      <c r="A27" s="156"/>
      <c r="B27" s="156"/>
      <c r="C27" s="157"/>
      <c r="D27" s="157"/>
      <c r="E27" s="158"/>
      <c r="F27" s="159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</row>
    <row r="28" spans="1:17" x14ac:dyDescent="0.25">
      <c r="A28" s="228" t="s">
        <v>395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30"/>
      <c r="L28" s="161"/>
      <c r="M28" s="161">
        <f>SUM(M19:M27)</f>
        <v>0</v>
      </c>
      <c r="N28" s="161">
        <f>SUM(N19:N27)</f>
        <v>0</v>
      </c>
      <c r="O28" s="161">
        <f>SUM(O19:O27)</f>
        <v>0</v>
      </c>
      <c r="P28" s="161">
        <f>SUM(P19:P27)</f>
        <v>0</v>
      </c>
      <c r="Q28" s="161">
        <f>SUM(Q19:Q27)</f>
        <v>0</v>
      </c>
    </row>
    <row r="29" spans="1:17" outlineLevel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outlineLevel="1" x14ac:dyDescent="0.25">
      <c r="E30" s="22"/>
      <c r="F30" s="22"/>
      <c r="H30" s="22"/>
      <c r="I30" s="4"/>
      <c r="J30" s="5"/>
      <c r="K30" s="4"/>
      <c r="L30" s="4"/>
      <c r="M30" s="162"/>
      <c r="O30" s="163"/>
      <c r="P30" s="231">
        <f>Q28</f>
        <v>0</v>
      </c>
      <c r="Q30" s="231"/>
    </row>
    <row r="31" spans="1:17" outlineLevel="1" x14ac:dyDescent="0.25">
      <c r="A31" s="25" t="str">
        <f>"Sastādīja: "&amp;KOPS1!$B$58</f>
        <v xml:space="preserve">Sastādīja: </v>
      </c>
      <c r="E31" s="141" t="str">
        <f>"Pārbaudīja: "&amp;KOPS1!$F$58</f>
        <v xml:space="preserve">Pārbaudīja: </v>
      </c>
      <c r="F31" s="164"/>
      <c r="G31" s="165"/>
      <c r="H31" s="165"/>
      <c r="I31" s="165"/>
      <c r="L31" s="165"/>
      <c r="M31" s="165"/>
      <c r="N31" s="22"/>
      <c r="O31" s="22"/>
      <c r="P31" s="22"/>
      <c r="Q31" s="22"/>
    </row>
    <row r="32" spans="1:17" outlineLevel="1" x14ac:dyDescent="0.25">
      <c r="B32" s="232" t="s">
        <v>14</v>
      </c>
      <c r="C32" s="232"/>
      <c r="D32" s="143"/>
      <c r="E32" s="22"/>
      <c r="F32" s="232" t="s">
        <v>14</v>
      </c>
      <c r="G32" s="232"/>
      <c r="H32" s="232"/>
      <c r="I32" s="232"/>
      <c r="L32" s="165"/>
      <c r="M32" s="165"/>
      <c r="N32" s="22"/>
      <c r="O32" s="22"/>
      <c r="P32" s="22"/>
      <c r="Q32" s="22"/>
    </row>
    <row r="33" spans="1:17" outlineLevel="1" x14ac:dyDescent="0.25">
      <c r="A33" s="22" t="str">
        <f>"Sertifikāta Nr.: "&amp;KOPS1!$B$60</f>
        <v xml:space="preserve">Sertifikāta Nr.: </v>
      </c>
      <c r="B33" s="164"/>
      <c r="C33" s="35"/>
      <c r="D33" s="35"/>
      <c r="E33" s="22"/>
      <c r="F33" s="22"/>
      <c r="H33" s="22" t="str">
        <f>"Sertifikāta Nr.: "&amp;KOPS1!$F$60</f>
        <v xml:space="preserve">Sertifikāta Nr.: </v>
      </c>
      <c r="J33" s="5"/>
      <c r="K33" s="5"/>
      <c r="L33" s="5"/>
      <c r="M33" s="5"/>
      <c r="N33" s="22"/>
      <c r="O33" s="22"/>
      <c r="P33" s="22"/>
      <c r="Q33" s="22"/>
    </row>
    <row r="34" spans="1:17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1:17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</row>
    <row r="42" spans="1:17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17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7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45" spans="1:17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</row>
    <row r="46" spans="1:17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1:17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1:17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  <row r="49" spans="1:17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1:17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1:17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17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1:17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1:17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17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  <row r="73" spans="1:17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</row>
    <row r="74" spans="1:17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1:17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1:17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</row>
    <row r="79" spans="1:17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1:17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1:17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</row>
    <row r="82" spans="1:17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</row>
    <row r="83" spans="1:17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</row>
    <row r="84" spans="1:17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</row>
    <row r="85" spans="1:17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</row>
    <row r="86" spans="1:17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r="87" spans="1:17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</row>
    <row r="89" spans="1:17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</row>
    <row r="90" spans="1:17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</row>
    <row r="91" spans="1:17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1:17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7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1:17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1:17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r="102" spans="1:17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</row>
    <row r="103" spans="1:17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1:17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1:17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</row>
    <row r="106" spans="1:17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</row>
    <row r="107" spans="1:17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1:17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1:17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1:17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1:17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1:17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1:17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</row>
    <row r="114" spans="1:17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1:17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</row>
    <row r="116" spans="1:17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1:17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1:17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1:17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1:17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1:17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1:17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1:17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1:17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1:17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1:17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1:17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1:17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1:17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1:17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1:17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1:17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1:17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1:17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1:17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1:17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1:17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1:17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1:17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1:17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  <row r="145" spans="1:17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</row>
    <row r="146" spans="1:17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</row>
    <row r="147" spans="1:17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1:17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</row>
    <row r="149" spans="1:17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1:17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  <row r="151" spans="1:17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</row>
    <row r="152" spans="1:17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</row>
    <row r="153" spans="1:17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1:17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</row>
    <row r="155" spans="1:17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</row>
    <row r="156" spans="1:17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</row>
    <row r="157" spans="1:17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1:17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59" spans="1:17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</row>
    <row r="160" spans="1:17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</row>
    <row r="161" spans="1:17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</row>
    <row r="162" spans="1:17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1:17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</row>
    <row r="164" spans="1:17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</row>
    <row r="165" spans="1:17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1:17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</row>
    <row r="167" spans="1:17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</row>
    <row r="168" spans="1:17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  <row r="169" spans="1:17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</row>
    <row r="170" spans="1:17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</row>
    <row r="171" spans="1:17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</row>
    <row r="172" spans="1:17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</row>
    <row r="173" spans="1:17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</row>
    <row r="174" spans="1:17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</row>
    <row r="175" spans="1:17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</row>
    <row r="176" spans="1:17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</row>
    <row r="177" spans="1:17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</row>
    <row r="178" spans="1:17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</row>
    <row r="179" spans="1:17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</row>
    <row r="180" spans="1:17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</row>
    <row r="181" spans="1:17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</row>
    <row r="182" spans="1:17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</row>
    <row r="183" spans="1:17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</row>
    <row r="184" spans="1:17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</row>
    <row r="185" spans="1:17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</row>
    <row r="186" spans="1:17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</row>
    <row r="187" spans="1:17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</row>
    <row r="188" spans="1:17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</row>
    <row r="189" spans="1:17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</row>
    <row r="190" spans="1:17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</row>
    <row r="191" spans="1:17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</row>
    <row r="192" spans="1:17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1:17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</row>
    <row r="194" spans="1:17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</row>
    <row r="195" spans="1:17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</row>
    <row r="196" spans="1:17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</row>
    <row r="197" spans="1:17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</row>
    <row r="198" spans="1:17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</row>
    <row r="199" spans="1:17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</row>
    <row r="200" spans="1:17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</row>
    <row r="201" spans="1:17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</row>
    <row r="202" spans="1:17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</row>
    <row r="203" spans="1:17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</row>
    <row r="204" spans="1:17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</row>
    <row r="205" spans="1:17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</row>
    <row r="206" spans="1:17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</row>
    <row r="207" spans="1:17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</row>
    <row r="208" spans="1:17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</row>
    <row r="209" spans="1:17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</row>
    <row r="210" spans="1:17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</row>
    <row r="211" spans="1:17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</row>
    <row r="212" spans="1:17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</row>
    <row r="213" spans="1:17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1:17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</row>
    <row r="215" spans="1:17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</row>
    <row r="216" spans="1:17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</row>
    <row r="217" spans="1:17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</row>
    <row r="218" spans="1:17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</row>
    <row r="219" spans="1:17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</row>
    <row r="220" spans="1:17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</row>
    <row r="221" spans="1:17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</row>
    <row r="222" spans="1:17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</row>
    <row r="223" spans="1:17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</row>
    <row r="224" spans="1:17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</row>
    <row r="225" spans="1:17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</row>
    <row r="226" spans="1:17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</row>
    <row r="227" spans="1:17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</row>
    <row r="228" spans="1:17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</row>
    <row r="229" spans="1:17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</row>
    <row r="230" spans="1:17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</row>
    <row r="231" spans="1:17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</row>
    <row r="232" spans="1:17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</row>
    <row r="233" spans="1:17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</row>
    <row r="234" spans="1:17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</row>
    <row r="235" spans="1:17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</row>
  </sheetData>
  <mergeCells count="21">
    <mergeCell ref="A1:Q1"/>
    <mergeCell ref="A3:Q3"/>
    <mergeCell ref="A4:Q4"/>
    <mergeCell ref="A28:K28"/>
    <mergeCell ref="P30:Q30"/>
    <mergeCell ref="N11:Q11"/>
    <mergeCell ref="N13:Q13"/>
    <mergeCell ref="A15:A16"/>
    <mergeCell ref="B15:B16"/>
    <mergeCell ref="E15:E16"/>
    <mergeCell ref="F15:F16"/>
    <mergeCell ref="G15:L15"/>
    <mergeCell ref="C6:Q6"/>
    <mergeCell ref="C7:Q7"/>
    <mergeCell ref="C8:Q8"/>
    <mergeCell ref="C9:Q9"/>
    <mergeCell ref="M15:Q15"/>
    <mergeCell ref="B32:C32"/>
    <mergeCell ref="F32:I32"/>
    <mergeCell ref="C15:D16"/>
    <mergeCell ref="C17:D17"/>
  </mergeCells>
  <pageMargins left="0.39370078740157483" right="0.39370078740157483" top="1.1811023622047245" bottom="0.78740157480314965" header="0.31496062992125984" footer="0.39370078740157483"/>
  <pageSetup paperSize="9" scale="69" fitToHeight="0" orientation="landscape" blackAndWhite="1" r:id="rId1"/>
  <headerFooter>
    <oddFooter>&amp;R&amp;"Times New Roman,Regular"&amp;10&amp;P. lpp. no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74"/>
  <sheetViews>
    <sheetView zoomScale="85" zoomScaleNormal="85" workbookViewId="0">
      <selection activeCell="D19" sqref="D19"/>
    </sheetView>
  </sheetViews>
  <sheetFormatPr defaultColWidth="9.140625" defaultRowHeight="15" outlineLevelRow="1" x14ac:dyDescent="0.25"/>
  <cols>
    <col min="1" max="2" width="8.7109375" style="25" customWidth="1"/>
    <col min="3" max="3" width="44.7109375" style="25" customWidth="1"/>
    <col min="4" max="5" width="9.7109375" style="25" customWidth="1"/>
    <col min="6" max="11" width="8.7109375" style="25" customWidth="1"/>
    <col min="12" max="15" width="10.7109375" style="25" customWidth="1"/>
    <col min="16" max="16" width="12.7109375" style="25" customWidth="1"/>
    <col min="17" max="16384" width="9.140625" style="25"/>
  </cols>
  <sheetData>
    <row r="1" spans="1:16" ht="20.25" x14ac:dyDescent="0.3">
      <c r="A1" s="235" t="s">
        <v>383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3" spans="1:16" ht="20.25" x14ac:dyDescent="0.3">
      <c r="A3" s="236" t="s">
        <v>92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4" spans="1:16" x14ac:dyDescent="0.25">
      <c r="A4" s="237" t="s">
        <v>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</row>
    <row r="5" spans="1:16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1</v>
      </c>
      <c r="B6" s="22"/>
      <c r="C6" s="197" t="s">
        <v>393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16" x14ac:dyDescent="0.25">
      <c r="A7" s="22" t="s">
        <v>2</v>
      </c>
      <c r="B7" s="22"/>
      <c r="C7" s="197" t="s">
        <v>393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</row>
    <row r="8" spans="1:16" x14ac:dyDescent="0.25">
      <c r="A8" s="22" t="s">
        <v>3</v>
      </c>
      <c r="B8" s="22"/>
      <c r="C8" s="197" t="s">
        <v>345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x14ac:dyDescent="0.25">
      <c r="A9" s="22" t="s">
        <v>394</v>
      </c>
      <c r="B9" s="22"/>
      <c r="C9" s="197" t="s">
        <v>404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6" x14ac:dyDescent="0.25">
      <c r="A11" s="22" t="s">
        <v>401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M11" s="233">
        <f>P67</f>
        <v>0</v>
      </c>
      <c r="N11" s="233"/>
      <c r="O11" s="233"/>
      <c r="P11" s="233"/>
    </row>
    <row r="12" spans="1:16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M13" s="223" t="str">
        <f>KOPS1!F21</f>
        <v>Tāme sastādīta:</v>
      </c>
      <c r="N13" s="223"/>
      <c r="O13" s="223"/>
      <c r="P13" s="223"/>
    </row>
    <row r="15" spans="1:16" ht="15" customHeight="1" x14ac:dyDescent="0.25">
      <c r="A15" s="234" t="s">
        <v>4</v>
      </c>
      <c r="B15" s="234" t="s">
        <v>5</v>
      </c>
      <c r="C15" s="234" t="s">
        <v>71</v>
      </c>
      <c r="D15" s="234" t="s">
        <v>6</v>
      </c>
      <c r="E15" s="234" t="s">
        <v>7</v>
      </c>
      <c r="F15" s="234" t="s">
        <v>8</v>
      </c>
      <c r="G15" s="234"/>
      <c r="H15" s="234"/>
      <c r="I15" s="234"/>
      <c r="J15" s="234"/>
      <c r="K15" s="234"/>
      <c r="L15" s="234" t="s">
        <v>9</v>
      </c>
      <c r="M15" s="234"/>
      <c r="N15" s="234"/>
      <c r="O15" s="234"/>
      <c r="P15" s="234"/>
    </row>
    <row r="16" spans="1:16" ht="51" x14ac:dyDescent="0.25">
      <c r="A16" s="234"/>
      <c r="B16" s="234"/>
      <c r="C16" s="234"/>
      <c r="D16" s="234"/>
      <c r="E16" s="234"/>
      <c r="F16" s="140" t="s">
        <v>50</v>
      </c>
      <c r="G16" s="140" t="s">
        <v>51</v>
      </c>
      <c r="H16" s="140" t="s">
        <v>72</v>
      </c>
      <c r="I16" s="140" t="s">
        <v>73</v>
      </c>
      <c r="J16" s="140" t="s">
        <v>74</v>
      </c>
      <c r="K16" s="140" t="s">
        <v>75</v>
      </c>
      <c r="L16" s="140" t="s">
        <v>52</v>
      </c>
      <c r="M16" s="140" t="s">
        <v>72</v>
      </c>
      <c r="N16" s="140" t="s">
        <v>73</v>
      </c>
      <c r="O16" s="140" t="s">
        <v>74</v>
      </c>
      <c r="P16" s="140" t="s">
        <v>76</v>
      </c>
    </row>
    <row r="17" spans="1:16" ht="15.75" thickBot="1" x14ac:dyDescent="0.3">
      <c r="A17" s="150">
        <v>1</v>
      </c>
      <c r="B17" s="150">
        <v>2</v>
      </c>
      <c r="C17" s="151" t="s">
        <v>66</v>
      </c>
      <c r="D17" s="150" t="s">
        <v>67</v>
      </c>
      <c r="E17" s="152">
        <v>5</v>
      </c>
      <c r="F17" s="152">
        <v>6</v>
      </c>
      <c r="G17" s="152">
        <v>7</v>
      </c>
      <c r="H17" s="152">
        <v>8</v>
      </c>
      <c r="I17" s="152">
        <v>9</v>
      </c>
      <c r="J17" s="152">
        <v>10</v>
      </c>
      <c r="K17" s="152">
        <v>11</v>
      </c>
      <c r="L17" s="152">
        <v>12</v>
      </c>
      <c r="M17" s="152">
        <v>13</v>
      </c>
      <c r="N17" s="152">
        <v>14</v>
      </c>
      <c r="O17" s="152">
        <v>15</v>
      </c>
      <c r="P17" s="152">
        <v>16</v>
      </c>
    </row>
    <row r="18" spans="1:16" ht="15.75" thickTop="1" x14ac:dyDescent="0.25">
      <c r="A18" s="76"/>
      <c r="B18" s="1"/>
      <c r="C18" s="77" t="s">
        <v>93</v>
      </c>
      <c r="D18" s="78"/>
      <c r="E18" s="79"/>
      <c r="F18" s="80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s="170" customFormat="1" ht="38.25" x14ac:dyDescent="0.25">
      <c r="A19" s="81">
        <v>1</v>
      </c>
      <c r="B19" s="36" t="s">
        <v>56</v>
      </c>
      <c r="C19" s="88" t="s">
        <v>94</v>
      </c>
      <c r="D19" s="84" t="s">
        <v>86</v>
      </c>
      <c r="E19" s="85">
        <v>31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ht="38.25" x14ac:dyDescent="0.25">
      <c r="A20" s="81">
        <f t="shared" ref="A20:A64" si="0">A19+1</f>
        <v>2</v>
      </c>
      <c r="B20" s="1" t="s">
        <v>56</v>
      </c>
      <c r="C20" s="88" t="s">
        <v>95</v>
      </c>
      <c r="D20" s="84" t="s">
        <v>86</v>
      </c>
      <c r="E20" s="85">
        <v>39</v>
      </c>
      <c r="F20" s="37"/>
      <c r="G20" s="37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38.25" x14ac:dyDescent="0.25">
      <c r="A21" s="81">
        <f t="shared" si="0"/>
        <v>3</v>
      </c>
      <c r="B21" s="1" t="s">
        <v>56</v>
      </c>
      <c r="C21" s="88" t="s">
        <v>96</v>
      </c>
      <c r="D21" s="84" t="s">
        <v>86</v>
      </c>
      <c r="E21" s="85">
        <v>43</v>
      </c>
      <c r="F21" s="37"/>
      <c r="G21" s="37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25.5" x14ac:dyDescent="0.25">
      <c r="A22" s="81">
        <f t="shared" si="0"/>
        <v>4</v>
      </c>
      <c r="B22" s="1" t="s">
        <v>56</v>
      </c>
      <c r="C22" s="88" t="s">
        <v>97</v>
      </c>
      <c r="D22" s="84" t="s">
        <v>86</v>
      </c>
      <c r="E22" s="85">
        <v>31</v>
      </c>
      <c r="F22" s="37"/>
      <c r="G22" s="37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25.5" x14ac:dyDescent="0.25">
      <c r="A23" s="81">
        <f t="shared" si="0"/>
        <v>5</v>
      </c>
      <c r="B23" s="1" t="s">
        <v>56</v>
      </c>
      <c r="C23" s="88" t="s">
        <v>98</v>
      </c>
      <c r="D23" s="84" t="s">
        <v>86</v>
      </c>
      <c r="E23" s="85">
        <v>39</v>
      </c>
      <c r="F23" s="37"/>
      <c r="G23" s="37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25.5" x14ac:dyDescent="0.25">
      <c r="A24" s="81">
        <f t="shared" si="0"/>
        <v>6</v>
      </c>
      <c r="B24" s="1" t="s">
        <v>56</v>
      </c>
      <c r="C24" s="88" t="s">
        <v>99</v>
      </c>
      <c r="D24" s="84" t="s">
        <v>86</v>
      </c>
      <c r="E24" s="85">
        <v>43</v>
      </c>
      <c r="F24" s="37"/>
      <c r="G24" s="37"/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25.5" x14ac:dyDescent="0.25">
      <c r="A25" s="81">
        <f t="shared" si="0"/>
        <v>7</v>
      </c>
      <c r="B25" s="1" t="s">
        <v>56</v>
      </c>
      <c r="C25" s="88" t="s">
        <v>100</v>
      </c>
      <c r="D25" s="84" t="s">
        <v>101</v>
      </c>
      <c r="E25" s="85">
        <v>75</v>
      </c>
      <c r="F25" s="37"/>
      <c r="G25" s="37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25.5" x14ac:dyDescent="0.25">
      <c r="A26" s="81">
        <f t="shared" si="0"/>
        <v>8</v>
      </c>
      <c r="B26" s="1" t="s">
        <v>56</v>
      </c>
      <c r="C26" s="88" t="s">
        <v>102</v>
      </c>
      <c r="D26" s="84" t="s">
        <v>101</v>
      </c>
      <c r="E26" s="85">
        <v>30</v>
      </c>
      <c r="F26" s="37"/>
      <c r="G26" s="37"/>
      <c r="H26" s="11"/>
      <c r="I26" s="11"/>
      <c r="J26" s="11"/>
      <c r="K26" s="11"/>
      <c r="L26" s="11"/>
      <c r="M26" s="11"/>
      <c r="N26" s="11"/>
      <c r="O26" s="11"/>
      <c r="P26" s="11"/>
    </row>
    <row r="27" spans="1:16" ht="25.5" x14ac:dyDescent="0.25">
      <c r="A27" s="81">
        <f t="shared" si="0"/>
        <v>9</v>
      </c>
      <c r="B27" s="1" t="s">
        <v>56</v>
      </c>
      <c r="C27" s="88" t="s">
        <v>103</v>
      </c>
      <c r="D27" s="84" t="s">
        <v>101</v>
      </c>
      <c r="E27" s="85">
        <v>3</v>
      </c>
      <c r="F27" s="37"/>
      <c r="G27" s="37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5">
      <c r="A28" s="81">
        <f t="shared" si="0"/>
        <v>10</v>
      </c>
      <c r="B28" s="1" t="s">
        <v>56</v>
      </c>
      <c r="C28" s="88" t="s">
        <v>104</v>
      </c>
      <c r="D28" s="84" t="s">
        <v>101</v>
      </c>
      <c r="E28" s="85">
        <v>15</v>
      </c>
      <c r="F28" s="37"/>
      <c r="G28" s="37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25">
      <c r="A29" s="81">
        <f t="shared" si="0"/>
        <v>11</v>
      </c>
      <c r="B29" s="1" t="s">
        <v>56</v>
      </c>
      <c r="C29" s="88" t="s">
        <v>105</v>
      </c>
      <c r="D29" s="84" t="s">
        <v>101</v>
      </c>
      <c r="E29" s="85">
        <v>15</v>
      </c>
      <c r="F29" s="37"/>
      <c r="G29" s="37"/>
      <c r="H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25">
      <c r="A30" s="81">
        <f t="shared" si="0"/>
        <v>12</v>
      </c>
      <c r="B30" s="1" t="s">
        <v>56</v>
      </c>
      <c r="C30" s="88" t="s">
        <v>106</v>
      </c>
      <c r="D30" s="84" t="s">
        <v>101</v>
      </c>
      <c r="E30" s="85">
        <v>15</v>
      </c>
      <c r="F30" s="37"/>
      <c r="G30" s="37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38.25" x14ac:dyDescent="0.25">
      <c r="A31" s="81">
        <f t="shared" si="0"/>
        <v>13</v>
      </c>
      <c r="B31" s="1" t="s">
        <v>56</v>
      </c>
      <c r="C31" s="88" t="s">
        <v>107</v>
      </c>
      <c r="D31" s="84" t="s">
        <v>101</v>
      </c>
      <c r="E31" s="85">
        <v>15</v>
      </c>
      <c r="F31" s="37"/>
      <c r="G31" s="37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63.75" x14ac:dyDescent="0.25">
      <c r="A32" s="81">
        <f t="shared" si="0"/>
        <v>14</v>
      </c>
      <c r="B32" s="1" t="s">
        <v>56</v>
      </c>
      <c r="C32" s="88" t="s">
        <v>108</v>
      </c>
      <c r="D32" s="84" t="s">
        <v>109</v>
      </c>
      <c r="E32" s="85">
        <v>3</v>
      </c>
      <c r="F32" s="37"/>
      <c r="G32" s="37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5">
      <c r="A33" s="81">
        <f t="shared" si="0"/>
        <v>15</v>
      </c>
      <c r="B33" s="1" t="s">
        <v>56</v>
      </c>
      <c r="C33" s="88" t="s">
        <v>110</v>
      </c>
      <c r="D33" s="84" t="s">
        <v>111</v>
      </c>
      <c r="E33" s="85">
        <v>1</v>
      </c>
      <c r="F33" s="37"/>
      <c r="G33" s="37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5">
      <c r="A34" s="81">
        <f t="shared" si="0"/>
        <v>16</v>
      </c>
      <c r="B34" s="1" t="s">
        <v>56</v>
      </c>
      <c r="C34" s="88" t="s">
        <v>112</v>
      </c>
      <c r="D34" s="84" t="s">
        <v>111</v>
      </c>
      <c r="E34" s="85">
        <v>1</v>
      </c>
      <c r="F34" s="37"/>
      <c r="G34" s="37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5">
      <c r="A35" s="81">
        <f t="shared" si="0"/>
        <v>17</v>
      </c>
      <c r="B35" s="1" t="s">
        <v>56</v>
      </c>
      <c r="C35" s="88" t="s">
        <v>113</v>
      </c>
      <c r="D35" s="84" t="s">
        <v>111</v>
      </c>
      <c r="E35" s="85">
        <v>1</v>
      </c>
      <c r="F35" s="37"/>
      <c r="G35" s="37"/>
      <c r="H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25">
      <c r="A36" s="81">
        <f t="shared" si="0"/>
        <v>18</v>
      </c>
      <c r="B36" s="1" t="s">
        <v>56</v>
      </c>
      <c r="C36" s="88" t="s">
        <v>114</v>
      </c>
      <c r="D36" s="84" t="s">
        <v>111</v>
      </c>
      <c r="E36" s="85">
        <v>1</v>
      </c>
      <c r="F36" s="37"/>
      <c r="G36" s="37"/>
      <c r="H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25">
      <c r="A37" s="81">
        <f t="shared" si="0"/>
        <v>19</v>
      </c>
      <c r="B37" s="1" t="s">
        <v>56</v>
      </c>
      <c r="C37" s="88" t="s">
        <v>115</v>
      </c>
      <c r="D37" s="84" t="s">
        <v>111</v>
      </c>
      <c r="E37" s="85">
        <v>1</v>
      </c>
      <c r="F37" s="37"/>
      <c r="G37" s="37"/>
      <c r="H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25">
      <c r="A38" s="81"/>
      <c r="B38" s="1"/>
      <c r="C38" s="88"/>
      <c r="D38" s="84"/>
      <c r="E38" s="85"/>
      <c r="F38" s="37"/>
      <c r="G38" s="37"/>
      <c r="H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25">
      <c r="A39" s="81"/>
      <c r="B39" s="1"/>
      <c r="C39" s="87" t="s">
        <v>116</v>
      </c>
      <c r="D39" s="84"/>
      <c r="E39" s="85"/>
      <c r="F39" s="37"/>
      <c r="G39" s="37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38.25" x14ac:dyDescent="0.25">
      <c r="A40" s="81">
        <f>A37+1</f>
        <v>20</v>
      </c>
      <c r="B40" s="1" t="s">
        <v>56</v>
      </c>
      <c r="C40" s="88" t="s">
        <v>117</v>
      </c>
      <c r="D40" s="84" t="s">
        <v>86</v>
      </c>
      <c r="E40" s="85">
        <v>33</v>
      </c>
      <c r="F40" s="37"/>
      <c r="G40" s="37"/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38.25" x14ac:dyDescent="0.25">
      <c r="A41" s="81">
        <f t="shared" si="0"/>
        <v>21</v>
      </c>
      <c r="B41" s="1" t="s">
        <v>56</v>
      </c>
      <c r="C41" s="88" t="s">
        <v>118</v>
      </c>
      <c r="D41" s="84" t="s">
        <v>86</v>
      </c>
      <c r="E41" s="85">
        <v>28</v>
      </c>
      <c r="F41" s="37"/>
      <c r="G41" s="37"/>
      <c r="H41" s="11"/>
      <c r="I41" s="11"/>
      <c r="J41" s="11"/>
      <c r="K41" s="11"/>
      <c r="L41" s="11"/>
      <c r="M41" s="11"/>
      <c r="N41" s="11"/>
      <c r="O41" s="11"/>
      <c r="P41" s="11"/>
    </row>
    <row r="42" spans="1:16" ht="38.25" x14ac:dyDescent="0.25">
      <c r="A42" s="81">
        <f t="shared" si="0"/>
        <v>22</v>
      </c>
      <c r="B42" s="1" t="s">
        <v>56</v>
      </c>
      <c r="C42" s="88" t="s">
        <v>119</v>
      </c>
      <c r="D42" s="84" t="s">
        <v>86</v>
      </c>
      <c r="E42" s="85">
        <v>60</v>
      </c>
      <c r="F42" s="37"/>
      <c r="G42" s="37"/>
      <c r="H42" s="11"/>
      <c r="I42" s="11"/>
      <c r="J42" s="11"/>
      <c r="K42" s="11"/>
      <c r="L42" s="11"/>
      <c r="M42" s="11"/>
      <c r="N42" s="11"/>
      <c r="O42" s="11"/>
      <c r="P42" s="11"/>
    </row>
    <row r="43" spans="1:16" x14ac:dyDescent="0.25">
      <c r="A43" s="81">
        <f t="shared" si="0"/>
        <v>23</v>
      </c>
      <c r="B43" s="1" t="s">
        <v>56</v>
      </c>
      <c r="C43" s="88" t="s">
        <v>120</v>
      </c>
      <c r="D43" s="84" t="s">
        <v>101</v>
      </c>
      <c r="E43" s="85">
        <v>15</v>
      </c>
      <c r="F43" s="37"/>
      <c r="G43" s="37"/>
      <c r="H43" s="11"/>
      <c r="I43" s="11"/>
      <c r="J43" s="11"/>
      <c r="K43" s="11"/>
      <c r="L43" s="11"/>
      <c r="M43" s="11"/>
      <c r="N43" s="11"/>
      <c r="O43" s="11"/>
      <c r="P43" s="11"/>
    </row>
    <row r="44" spans="1:16" x14ac:dyDescent="0.25">
      <c r="A44" s="81">
        <f t="shared" si="0"/>
        <v>24</v>
      </c>
      <c r="B44" s="1" t="s">
        <v>56</v>
      </c>
      <c r="C44" s="88" t="s">
        <v>121</v>
      </c>
      <c r="D44" s="84" t="s">
        <v>101</v>
      </c>
      <c r="E44" s="85">
        <v>15</v>
      </c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</row>
    <row r="45" spans="1:16" ht="25.5" x14ac:dyDescent="0.25">
      <c r="A45" s="81">
        <f t="shared" si="0"/>
        <v>25</v>
      </c>
      <c r="B45" s="1" t="s">
        <v>56</v>
      </c>
      <c r="C45" s="88" t="s">
        <v>122</v>
      </c>
      <c r="D45" s="84" t="s">
        <v>101</v>
      </c>
      <c r="E45" s="85">
        <v>9</v>
      </c>
      <c r="F45" s="37"/>
      <c r="G45" s="37"/>
      <c r="H45" s="11"/>
      <c r="I45" s="11"/>
      <c r="J45" s="11"/>
      <c r="K45" s="11"/>
      <c r="L45" s="11"/>
      <c r="M45" s="11"/>
      <c r="N45" s="11"/>
      <c r="O45" s="11"/>
      <c r="P45" s="11"/>
    </row>
    <row r="46" spans="1:16" ht="25.5" x14ac:dyDescent="0.25">
      <c r="A46" s="81">
        <f t="shared" si="0"/>
        <v>26</v>
      </c>
      <c r="B46" s="1" t="s">
        <v>56</v>
      </c>
      <c r="C46" s="88" t="s">
        <v>123</v>
      </c>
      <c r="D46" s="84" t="s">
        <v>111</v>
      </c>
      <c r="E46" s="85">
        <v>3</v>
      </c>
      <c r="F46" s="37"/>
      <c r="G46" s="37"/>
      <c r="H46" s="11"/>
      <c r="I46" s="11"/>
      <c r="J46" s="11"/>
      <c r="K46" s="11"/>
      <c r="L46" s="11"/>
      <c r="M46" s="11"/>
      <c r="N46" s="11"/>
      <c r="O46" s="11"/>
      <c r="P46" s="11"/>
    </row>
    <row r="47" spans="1:16" ht="63.75" x14ac:dyDescent="0.25">
      <c r="A47" s="81">
        <f t="shared" si="0"/>
        <v>27</v>
      </c>
      <c r="B47" s="1" t="s">
        <v>56</v>
      </c>
      <c r="C47" s="88" t="s">
        <v>124</v>
      </c>
      <c r="D47" s="84" t="s">
        <v>109</v>
      </c>
      <c r="E47" s="85">
        <v>3</v>
      </c>
      <c r="F47" s="37"/>
      <c r="G47" s="37"/>
      <c r="H47" s="11"/>
      <c r="I47" s="11"/>
      <c r="J47" s="11"/>
      <c r="K47" s="11"/>
      <c r="L47" s="11"/>
      <c r="M47" s="11"/>
      <c r="N47" s="11"/>
      <c r="O47" s="11"/>
      <c r="P47" s="11"/>
    </row>
    <row r="48" spans="1:16" x14ac:dyDescent="0.25">
      <c r="A48" s="81">
        <f t="shared" si="0"/>
        <v>28</v>
      </c>
      <c r="B48" s="1" t="s">
        <v>56</v>
      </c>
      <c r="C48" s="88" t="s">
        <v>110</v>
      </c>
      <c r="D48" s="84" t="s">
        <v>111</v>
      </c>
      <c r="E48" s="85">
        <v>1</v>
      </c>
      <c r="F48" s="37"/>
      <c r="G48" s="37"/>
      <c r="H48" s="11"/>
      <c r="I48" s="11"/>
      <c r="J48" s="11"/>
      <c r="K48" s="11"/>
      <c r="L48" s="11"/>
      <c r="M48" s="11"/>
      <c r="N48" s="11"/>
      <c r="O48" s="11"/>
      <c r="P48" s="11"/>
    </row>
    <row r="49" spans="1:16" x14ac:dyDescent="0.25">
      <c r="A49" s="81">
        <f t="shared" si="0"/>
        <v>29</v>
      </c>
      <c r="B49" s="1" t="s">
        <v>56</v>
      </c>
      <c r="C49" s="88" t="s">
        <v>112</v>
      </c>
      <c r="D49" s="84" t="s">
        <v>111</v>
      </c>
      <c r="E49" s="85">
        <v>1</v>
      </c>
      <c r="F49" s="37"/>
      <c r="G49" s="37"/>
      <c r="H49" s="11"/>
      <c r="I49" s="11"/>
      <c r="J49" s="11"/>
      <c r="K49" s="11"/>
      <c r="L49" s="11"/>
      <c r="M49" s="11"/>
      <c r="N49" s="11"/>
      <c r="O49" s="11"/>
      <c r="P49" s="11"/>
    </row>
    <row r="50" spans="1:16" x14ac:dyDescent="0.25">
      <c r="A50" s="81">
        <f t="shared" si="0"/>
        <v>30</v>
      </c>
      <c r="B50" s="1" t="s">
        <v>56</v>
      </c>
      <c r="C50" s="88" t="s">
        <v>113</v>
      </c>
      <c r="D50" s="84" t="s">
        <v>111</v>
      </c>
      <c r="E50" s="85">
        <v>1</v>
      </c>
      <c r="F50" s="37"/>
      <c r="G50" s="37"/>
      <c r="H50" s="11"/>
      <c r="I50" s="11"/>
      <c r="J50" s="11"/>
      <c r="K50" s="11"/>
      <c r="L50" s="11"/>
      <c r="M50" s="11"/>
      <c r="N50" s="11"/>
      <c r="O50" s="11"/>
      <c r="P50" s="11"/>
    </row>
    <row r="51" spans="1:16" x14ac:dyDescent="0.25">
      <c r="A51" s="81">
        <f t="shared" si="0"/>
        <v>31</v>
      </c>
      <c r="B51" s="1" t="s">
        <v>56</v>
      </c>
      <c r="C51" s="88" t="s">
        <v>114</v>
      </c>
      <c r="D51" s="84" t="s">
        <v>111</v>
      </c>
      <c r="E51" s="85">
        <v>1</v>
      </c>
      <c r="F51" s="37"/>
      <c r="G51" s="37"/>
      <c r="H51" s="11"/>
      <c r="I51" s="11"/>
      <c r="J51" s="11"/>
      <c r="K51" s="11"/>
      <c r="L51" s="11"/>
      <c r="M51" s="11"/>
      <c r="N51" s="11"/>
      <c r="O51" s="11"/>
      <c r="P51" s="11"/>
    </row>
    <row r="52" spans="1:16" x14ac:dyDescent="0.25">
      <c r="A52" s="81">
        <f t="shared" si="0"/>
        <v>32</v>
      </c>
      <c r="B52" s="1" t="s">
        <v>56</v>
      </c>
      <c r="C52" s="88" t="s">
        <v>115</v>
      </c>
      <c r="D52" s="84" t="s">
        <v>111</v>
      </c>
      <c r="E52" s="85">
        <v>1</v>
      </c>
      <c r="F52" s="37"/>
      <c r="G52" s="37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25">
      <c r="A53" s="81"/>
      <c r="B53" s="1"/>
      <c r="C53" s="88"/>
      <c r="D53" s="84"/>
      <c r="E53" s="85"/>
      <c r="F53" s="37"/>
      <c r="G53" s="37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25">
      <c r="A54" s="81"/>
      <c r="B54" s="1"/>
      <c r="C54" s="87" t="s">
        <v>125</v>
      </c>
      <c r="D54" s="84"/>
      <c r="E54" s="85"/>
      <c r="F54" s="37"/>
      <c r="G54" s="37"/>
      <c r="H54" s="11"/>
      <c r="I54" s="11"/>
      <c r="J54" s="11"/>
      <c r="K54" s="11"/>
      <c r="L54" s="11"/>
      <c r="M54" s="11"/>
      <c r="N54" s="11"/>
      <c r="O54" s="11"/>
      <c r="P54" s="11"/>
    </row>
    <row r="55" spans="1:16" ht="38.25" x14ac:dyDescent="0.25">
      <c r="A55" s="81">
        <f>A52+1</f>
        <v>33</v>
      </c>
      <c r="B55" s="1" t="s">
        <v>56</v>
      </c>
      <c r="C55" s="88" t="s">
        <v>126</v>
      </c>
      <c r="D55" s="84" t="s">
        <v>86</v>
      </c>
      <c r="E55" s="85">
        <v>24</v>
      </c>
      <c r="F55" s="37"/>
      <c r="G55" s="37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25">
      <c r="A56" s="81">
        <f t="shared" si="0"/>
        <v>34</v>
      </c>
      <c r="B56" s="1" t="s">
        <v>56</v>
      </c>
      <c r="C56" s="88" t="s">
        <v>127</v>
      </c>
      <c r="D56" s="84" t="s">
        <v>101</v>
      </c>
      <c r="E56" s="85">
        <v>8</v>
      </c>
      <c r="F56" s="37"/>
      <c r="G56" s="37"/>
      <c r="H56" s="11"/>
      <c r="I56" s="11"/>
      <c r="J56" s="11"/>
      <c r="K56" s="11"/>
      <c r="L56" s="11"/>
      <c r="M56" s="11"/>
      <c r="N56" s="11"/>
      <c r="O56" s="11"/>
      <c r="P56" s="11"/>
    </row>
    <row r="57" spans="1:16" ht="25.5" x14ac:dyDescent="0.25">
      <c r="A57" s="81">
        <f t="shared" si="0"/>
        <v>35</v>
      </c>
      <c r="B57" s="1" t="s">
        <v>56</v>
      </c>
      <c r="C57" s="88" t="s">
        <v>128</v>
      </c>
      <c r="D57" s="84" t="s">
        <v>101</v>
      </c>
      <c r="E57" s="85">
        <v>3</v>
      </c>
      <c r="F57" s="37"/>
      <c r="G57" s="37"/>
      <c r="H57" s="11"/>
      <c r="I57" s="11"/>
      <c r="J57" s="11"/>
      <c r="K57" s="11"/>
      <c r="L57" s="11"/>
      <c r="M57" s="11"/>
      <c r="N57" s="11"/>
      <c r="O57" s="11"/>
      <c r="P57" s="11"/>
    </row>
    <row r="58" spans="1:16" ht="25.5" x14ac:dyDescent="0.25">
      <c r="A58" s="81">
        <f t="shared" si="0"/>
        <v>36</v>
      </c>
      <c r="B58" s="1" t="s">
        <v>56</v>
      </c>
      <c r="C58" s="88" t="s">
        <v>129</v>
      </c>
      <c r="D58" s="84" t="s">
        <v>101</v>
      </c>
      <c r="E58" s="85">
        <v>1</v>
      </c>
      <c r="F58" s="37"/>
      <c r="G58" s="37"/>
      <c r="H58" s="11"/>
      <c r="I58" s="11"/>
      <c r="J58" s="11"/>
      <c r="K58" s="11"/>
      <c r="L58" s="11"/>
      <c r="M58" s="11"/>
      <c r="N58" s="11"/>
      <c r="O58" s="11"/>
      <c r="P58" s="11"/>
    </row>
    <row r="59" spans="1:16" x14ac:dyDescent="0.25">
      <c r="A59" s="81">
        <f t="shared" si="0"/>
        <v>37</v>
      </c>
      <c r="B59" s="1" t="s">
        <v>56</v>
      </c>
      <c r="C59" s="88" t="s">
        <v>130</v>
      </c>
      <c r="D59" s="84" t="s">
        <v>86</v>
      </c>
      <c r="E59" s="85">
        <v>24</v>
      </c>
      <c r="F59" s="37"/>
      <c r="G59" s="37"/>
      <c r="H59" s="11"/>
      <c r="I59" s="11"/>
      <c r="J59" s="11"/>
      <c r="K59" s="11"/>
      <c r="L59" s="11"/>
      <c r="M59" s="11"/>
      <c r="N59" s="11"/>
      <c r="O59" s="11"/>
      <c r="P59" s="11"/>
    </row>
    <row r="60" spans="1:16" x14ac:dyDescent="0.25">
      <c r="A60" s="81">
        <f t="shared" si="0"/>
        <v>38</v>
      </c>
      <c r="B60" s="1" t="s">
        <v>56</v>
      </c>
      <c r="C60" s="88" t="s">
        <v>131</v>
      </c>
      <c r="D60" s="84" t="s">
        <v>86</v>
      </c>
      <c r="E60" s="85">
        <v>24</v>
      </c>
      <c r="F60" s="37"/>
      <c r="G60" s="37"/>
      <c r="H60" s="11"/>
      <c r="I60" s="11"/>
      <c r="J60" s="11"/>
      <c r="K60" s="11"/>
      <c r="L60" s="11"/>
      <c r="M60" s="11"/>
      <c r="N60" s="11"/>
      <c r="O60" s="11"/>
      <c r="P60" s="11"/>
    </row>
    <row r="61" spans="1:16" ht="25.5" x14ac:dyDescent="0.25">
      <c r="A61" s="81">
        <f t="shared" si="0"/>
        <v>39</v>
      </c>
      <c r="B61" s="1" t="s">
        <v>56</v>
      </c>
      <c r="C61" s="88" t="s">
        <v>132</v>
      </c>
      <c r="D61" s="84" t="s">
        <v>111</v>
      </c>
      <c r="E61" s="85">
        <v>1</v>
      </c>
      <c r="F61" s="37"/>
      <c r="G61" s="37"/>
      <c r="H61" s="11"/>
      <c r="I61" s="11"/>
      <c r="J61" s="11"/>
      <c r="K61" s="11"/>
      <c r="L61" s="11"/>
      <c r="M61" s="11"/>
      <c r="N61" s="11"/>
      <c r="O61" s="11"/>
      <c r="P61" s="11"/>
    </row>
    <row r="62" spans="1:16" x14ac:dyDescent="0.25">
      <c r="A62" s="81">
        <f t="shared" si="0"/>
        <v>40</v>
      </c>
      <c r="B62" s="1" t="s">
        <v>56</v>
      </c>
      <c r="C62" s="88" t="s">
        <v>133</v>
      </c>
      <c r="D62" s="84" t="s">
        <v>111</v>
      </c>
      <c r="E62" s="85">
        <v>1</v>
      </c>
      <c r="F62" s="37"/>
      <c r="G62" s="37"/>
      <c r="H62" s="11"/>
      <c r="I62" s="11"/>
      <c r="J62" s="11"/>
      <c r="K62" s="11"/>
      <c r="L62" s="11"/>
      <c r="M62" s="11"/>
      <c r="N62" s="11"/>
      <c r="O62" s="11"/>
      <c r="P62" s="11"/>
    </row>
    <row r="63" spans="1:16" x14ac:dyDescent="0.25">
      <c r="A63" s="81">
        <f t="shared" si="0"/>
        <v>41</v>
      </c>
      <c r="B63" s="1" t="s">
        <v>56</v>
      </c>
      <c r="C63" s="88" t="s">
        <v>134</v>
      </c>
      <c r="D63" s="84" t="s">
        <v>86</v>
      </c>
      <c r="E63" s="85">
        <v>6</v>
      </c>
      <c r="F63" s="37"/>
      <c r="G63" s="37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25">
      <c r="A64" s="81">
        <f t="shared" si="0"/>
        <v>42</v>
      </c>
      <c r="B64" s="1" t="s">
        <v>56</v>
      </c>
      <c r="C64" s="88" t="s">
        <v>112</v>
      </c>
      <c r="D64" s="84" t="s">
        <v>111</v>
      </c>
      <c r="E64" s="85">
        <v>1</v>
      </c>
      <c r="F64" s="37"/>
      <c r="G64" s="37"/>
      <c r="H64" s="11"/>
      <c r="I64" s="11"/>
      <c r="J64" s="11"/>
      <c r="K64" s="11"/>
      <c r="L64" s="11"/>
      <c r="M64" s="11"/>
      <c r="N64" s="11"/>
      <c r="O64" s="11"/>
      <c r="P64" s="11"/>
    </row>
    <row r="65" spans="1:16" ht="15.75" thickBot="1" x14ac:dyDescent="0.3">
      <c r="A65" s="67"/>
      <c r="B65" s="1"/>
      <c r="C65" s="154"/>
      <c r="D65" s="155"/>
      <c r="E65" s="24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ht="15.75" thickTop="1" x14ac:dyDescent="0.25">
      <c r="A66" s="156"/>
      <c r="B66" s="156"/>
      <c r="C66" s="157"/>
      <c r="D66" s="158"/>
      <c r="E66" s="159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</row>
    <row r="67" spans="1:16" x14ac:dyDescent="0.25">
      <c r="A67" s="228" t="s">
        <v>395</v>
      </c>
      <c r="B67" s="229"/>
      <c r="C67" s="229"/>
      <c r="D67" s="229"/>
      <c r="E67" s="229"/>
      <c r="F67" s="229"/>
      <c r="G67" s="229"/>
      <c r="H67" s="229"/>
      <c r="I67" s="229"/>
      <c r="J67" s="230"/>
      <c r="K67" s="161"/>
      <c r="L67" s="161">
        <f>SUM(L19:L66)</f>
        <v>0</v>
      </c>
      <c r="M67" s="161">
        <f>SUM(M19:M66)</f>
        <v>0</v>
      </c>
      <c r="N67" s="161">
        <f>SUM(N19:N66)</f>
        <v>0</v>
      </c>
      <c r="O67" s="161">
        <f>SUM(O19:O66)</f>
        <v>0</v>
      </c>
      <c r="P67" s="161">
        <f>SUM(P19:P66)</f>
        <v>0</v>
      </c>
    </row>
    <row r="68" spans="1:16" outlineLevel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outlineLevel="1" x14ac:dyDescent="0.25">
      <c r="D69" s="22"/>
      <c r="E69" s="22"/>
      <c r="G69" s="22"/>
      <c r="H69" s="4"/>
      <c r="I69" s="5"/>
      <c r="J69" s="4"/>
      <c r="K69" s="4"/>
      <c r="L69" s="162"/>
      <c r="N69" s="163"/>
      <c r="O69" s="231">
        <f>P67</f>
        <v>0</v>
      </c>
      <c r="P69" s="231"/>
    </row>
    <row r="70" spans="1:16" outlineLevel="1" x14ac:dyDescent="0.25">
      <c r="A70" s="25" t="str">
        <f>"Sastādīja: "&amp;KOPS1!$B$58</f>
        <v xml:space="preserve">Sastādīja: </v>
      </c>
      <c r="D70" s="141" t="str">
        <f>"Pārbaudīja: "&amp;KOPS1!$F$58</f>
        <v xml:space="preserve">Pārbaudīja: </v>
      </c>
      <c r="E70" s="164"/>
      <c r="F70" s="165"/>
      <c r="G70" s="165"/>
      <c r="H70" s="165"/>
      <c r="K70" s="165"/>
      <c r="L70" s="165"/>
      <c r="M70" s="22"/>
      <c r="N70" s="22"/>
      <c r="O70" s="22"/>
      <c r="P70" s="22"/>
    </row>
    <row r="71" spans="1:16" outlineLevel="1" x14ac:dyDescent="0.25">
      <c r="B71" s="232" t="s">
        <v>14</v>
      </c>
      <c r="C71" s="232"/>
      <c r="D71" s="22"/>
      <c r="E71" s="232" t="s">
        <v>14</v>
      </c>
      <c r="F71" s="232"/>
      <c r="G71" s="232"/>
      <c r="H71" s="232"/>
      <c r="K71" s="165"/>
      <c r="L71" s="165"/>
      <c r="M71" s="22"/>
      <c r="N71" s="22"/>
      <c r="O71" s="22"/>
      <c r="P71" s="22"/>
    </row>
    <row r="72" spans="1:16" outlineLevel="1" x14ac:dyDescent="0.25">
      <c r="A72" s="22" t="str">
        <f>"Sertifikāta Nr.: "&amp;KOPS1!$B$60</f>
        <v xml:space="preserve">Sertifikāta Nr.: </v>
      </c>
      <c r="B72" s="164"/>
      <c r="C72" s="35"/>
      <c r="D72" s="22"/>
      <c r="E72" s="22"/>
      <c r="G72" s="22" t="str">
        <f>"Sertifikāta Nr.: "&amp;KOPS1!$F$60</f>
        <v xml:space="preserve">Sertifikāta Nr.: </v>
      </c>
      <c r="I72" s="5"/>
      <c r="J72" s="5"/>
      <c r="K72" s="5"/>
      <c r="L72" s="5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1:1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1:1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1:1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1:1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1:1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1:1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1:1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1:1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1:1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1:1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1:1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1:1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1:1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1:1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1:1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1:1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1:1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1:1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1:1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1:1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1:1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1:1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1:1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1:1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1:1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1:1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1:1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spans="1:16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1:16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1:16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6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1:16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1:16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1:16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1:16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1:16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6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1:16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</row>
    <row r="186" spans="1:16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</row>
    <row r="187" spans="1:16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</row>
    <row r="188" spans="1:16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</row>
    <row r="189" spans="1:16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</row>
    <row r="190" spans="1:16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spans="1:16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</row>
    <row r="192" spans="1:16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</row>
    <row r="193" spans="1:16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</row>
    <row r="194" spans="1:16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spans="1:16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</row>
    <row r="196" spans="1:16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1:16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  <row r="198" spans="1:16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</row>
    <row r="199" spans="1:16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</row>
    <row r="200" spans="1:16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1:16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1:16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</row>
    <row r="203" spans="1:16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</row>
    <row r="204" spans="1:16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</row>
    <row r="205" spans="1:16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</row>
    <row r="206" spans="1:16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1:16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</row>
    <row r="208" spans="1:16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</row>
    <row r="209" spans="1:16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</row>
    <row r="210" spans="1:16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</row>
    <row r="211" spans="1:16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</row>
    <row r="212" spans="1:16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</row>
    <row r="213" spans="1:16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</row>
    <row r="214" spans="1:16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</row>
    <row r="215" spans="1:16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</row>
    <row r="216" spans="1:16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</row>
    <row r="217" spans="1:16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spans="1:16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</row>
    <row r="219" spans="1:16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</row>
    <row r="220" spans="1:16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</row>
    <row r="221" spans="1:16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</row>
    <row r="222" spans="1:16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</row>
    <row r="223" spans="1:16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spans="1:16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</row>
    <row r="225" spans="1:16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</row>
    <row r="226" spans="1:16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</row>
    <row r="227" spans="1:16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</row>
    <row r="228" spans="1:16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</row>
    <row r="229" spans="1:16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</row>
    <row r="230" spans="1:16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</row>
    <row r="231" spans="1:16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</row>
    <row r="232" spans="1:16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</row>
    <row r="233" spans="1:16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</row>
    <row r="234" spans="1:16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</row>
    <row r="235" spans="1:16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</row>
    <row r="236" spans="1:16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</row>
    <row r="237" spans="1:16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</row>
    <row r="238" spans="1:16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</row>
    <row r="239" spans="1:16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</row>
    <row r="240" spans="1:16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</row>
    <row r="241" spans="1:16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</row>
    <row r="242" spans="1:16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</row>
    <row r="243" spans="1:16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</row>
    <row r="244" spans="1:16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</row>
    <row r="245" spans="1:16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</row>
    <row r="246" spans="1:16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</row>
    <row r="247" spans="1:16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</row>
    <row r="248" spans="1:16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</row>
    <row r="249" spans="1:16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</row>
    <row r="250" spans="1:16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</row>
    <row r="251" spans="1:16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</row>
    <row r="252" spans="1:16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</row>
    <row r="253" spans="1:16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</row>
    <row r="254" spans="1:16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</row>
    <row r="255" spans="1:16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</row>
    <row r="256" spans="1:16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</row>
    <row r="257" spans="1:16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</row>
    <row r="258" spans="1:16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</row>
    <row r="259" spans="1:16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</row>
    <row r="260" spans="1:16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</row>
    <row r="261" spans="1:16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</row>
    <row r="262" spans="1:16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</row>
    <row r="263" spans="1:16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</row>
    <row r="264" spans="1:16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</row>
    <row r="265" spans="1:16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</row>
    <row r="266" spans="1:16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</row>
    <row r="267" spans="1:16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</row>
    <row r="268" spans="1:16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</row>
    <row r="269" spans="1:16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</row>
    <row r="270" spans="1:16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</row>
    <row r="271" spans="1:16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</row>
    <row r="272" spans="1:16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</row>
    <row r="273" spans="1:16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</row>
    <row r="274" spans="1:16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</row>
  </sheetData>
  <mergeCells count="20">
    <mergeCell ref="B71:C71"/>
    <mergeCell ref="E71:H71"/>
    <mergeCell ref="A67:J67"/>
    <mergeCell ref="C8:P8"/>
    <mergeCell ref="O69:P6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9:P9"/>
    <mergeCell ref="A1:P1"/>
    <mergeCell ref="A3:P3"/>
    <mergeCell ref="A4:P4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54"/>
  <sheetViews>
    <sheetView zoomScale="85" zoomScaleNormal="85" workbookViewId="0">
      <selection activeCell="D23" sqref="D23"/>
    </sheetView>
  </sheetViews>
  <sheetFormatPr defaultColWidth="9.140625" defaultRowHeight="15" outlineLevelRow="1" x14ac:dyDescent="0.25"/>
  <cols>
    <col min="1" max="2" width="8.7109375" style="25" customWidth="1"/>
    <col min="3" max="3" width="33.42578125" style="25" customWidth="1"/>
    <col min="4" max="4" width="19.85546875" style="25" customWidth="1"/>
    <col min="5" max="6" width="9.7109375" style="25" customWidth="1"/>
    <col min="7" max="12" width="8.7109375" style="25" customWidth="1"/>
    <col min="13" max="16" width="10.7109375" style="25" customWidth="1"/>
    <col min="17" max="17" width="12.7109375" style="25" customWidth="1"/>
    <col min="18" max="16384" width="9.140625" style="25"/>
  </cols>
  <sheetData>
    <row r="1" spans="1:17" ht="20.25" x14ac:dyDescent="0.3">
      <c r="A1" s="235" t="s">
        <v>382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</row>
    <row r="3" spans="1:17" ht="20.25" x14ac:dyDescent="0.3">
      <c r="A3" s="236" t="s">
        <v>136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</row>
    <row r="4" spans="1:17" x14ac:dyDescent="0.25">
      <c r="A4" s="237" t="s">
        <v>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</row>
    <row r="5" spans="1:17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25">
      <c r="A6" s="22" t="s">
        <v>1</v>
      </c>
      <c r="B6" s="22"/>
      <c r="C6" s="197" t="s">
        <v>393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</row>
    <row r="7" spans="1:17" x14ac:dyDescent="0.25">
      <c r="A7" s="22" t="s">
        <v>2</v>
      </c>
      <c r="B7" s="22"/>
      <c r="C7" s="197" t="s">
        <v>393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</row>
    <row r="8" spans="1:17" x14ac:dyDescent="0.25">
      <c r="A8" s="22" t="s">
        <v>3</v>
      </c>
      <c r="B8" s="22"/>
      <c r="C8" s="197" t="s">
        <v>345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</row>
    <row r="9" spans="1:17" x14ac:dyDescent="0.25">
      <c r="A9" s="22" t="s">
        <v>394</v>
      </c>
      <c r="B9" s="22"/>
      <c r="C9" s="197" t="s">
        <v>404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</row>
    <row r="10" spans="1:17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7" x14ac:dyDescent="0.25">
      <c r="A11" s="22" t="s">
        <v>402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N11" s="233">
        <f>Q47</f>
        <v>0</v>
      </c>
      <c r="O11" s="233"/>
      <c r="P11" s="233"/>
      <c r="Q11" s="233"/>
    </row>
    <row r="12" spans="1:17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N13" s="223" t="str">
        <f>KOPS1!F21</f>
        <v>Tāme sastādīta:</v>
      </c>
      <c r="O13" s="223"/>
      <c r="P13" s="223"/>
      <c r="Q13" s="223"/>
    </row>
    <row r="15" spans="1:17" ht="15" customHeight="1" x14ac:dyDescent="0.25">
      <c r="A15" s="234" t="s">
        <v>4</v>
      </c>
      <c r="B15" s="234" t="s">
        <v>5</v>
      </c>
      <c r="C15" s="244" t="s">
        <v>71</v>
      </c>
      <c r="D15" s="245"/>
      <c r="E15" s="234" t="s">
        <v>6</v>
      </c>
      <c r="F15" s="234" t="s">
        <v>7</v>
      </c>
      <c r="G15" s="234" t="s">
        <v>8</v>
      </c>
      <c r="H15" s="234"/>
      <c r="I15" s="234"/>
      <c r="J15" s="234"/>
      <c r="K15" s="234"/>
      <c r="L15" s="234"/>
      <c r="M15" s="234" t="s">
        <v>9</v>
      </c>
      <c r="N15" s="234"/>
      <c r="O15" s="234"/>
      <c r="P15" s="234"/>
      <c r="Q15" s="234"/>
    </row>
    <row r="16" spans="1:17" ht="51" x14ac:dyDescent="0.25">
      <c r="A16" s="234"/>
      <c r="B16" s="234"/>
      <c r="C16" s="246"/>
      <c r="D16" s="247"/>
      <c r="E16" s="234"/>
      <c r="F16" s="234"/>
      <c r="G16" s="140" t="s">
        <v>50</v>
      </c>
      <c r="H16" s="140" t="s">
        <v>51</v>
      </c>
      <c r="I16" s="140" t="s">
        <v>72</v>
      </c>
      <c r="J16" s="140" t="s">
        <v>73</v>
      </c>
      <c r="K16" s="140" t="s">
        <v>74</v>
      </c>
      <c r="L16" s="140" t="s">
        <v>75</v>
      </c>
      <c r="M16" s="140" t="s">
        <v>52</v>
      </c>
      <c r="N16" s="140" t="s">
        <v>72</v>
      </c>
      <c r="O16" s="140" t="s">
        <v>73</v>
      </c>
      <c r="P16" s="140" t="s">
        <v>74</v>
      </c>
      <c r="Q16" s="140" t="s">
        <v>76</v>
      </c>
    </row>
    <row r="17" spans="1:17" ht="15.75" thickBot="1" x14ac:dyDescent="0.3">
      <c r="A17" s="150">
        <v>1</v>
      </c>
      <c r="B17" s="150">
        <v>2</v>
      </c>
      <c r="C17" s="238" t="s">
        <v>66</v>
      </c>
      <c r="D17" s="239"/>
      <c r="E17" s="150" t="s">
        <v>67</v>
      </c>
      <c r="F17" s="152">
        <v>5</v>
      </c>
      <c r="G17" s="152">
        <v>6</v>
      </c>
      <c r="H17" s="152">
        <v>7</v>
      </c>
      <c r="I17" s="152">
        <v>8</v>
      </c>
      <c r="J17" s="152">
        <v>9</v>
      </c>
      <c r="K17" s="152">
        <v>10</v>
      </c>
      <c r="L17" s="152">
        <v>11</v>
      </c>
      <c r="M17" s="152">
        <v>12</v>
      </c>
      <c r="N17" s="152">
        <v>13</v>
      </c>
      <c r="O17" s="152">
        <v>14</v>
      </c>
      <c r="P17" s="152">
        <v>15</v>
      </c>
      <c r="Q17" s="152">
        <v>16</v>
      </c>
    </row>
    <row r="18" spans="1:17" ht="15.75" thickTop="1" x14ac:dyDescent="0.25">
      <c r="A18" s="76"/>
      <c r="B18" s="1"/>
      <c r="C18" s="77" t="s">
        <v>137</v>
      </c>
      <c r="D18" s="77"/>
      <c r="E18" s="78"/>
      <c r="F18" s="79"/>
      <c r="G18" s="80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s="170" customFormat="1" x14ac:dyDescent="0.25">
      <c r="A19" s="81">
        <v>1</v>
      </c>
      <c r="B19" s="36" t="s">
        <v>56</v>
      </c>
      <c r="C19" s="88" t="s">
        <v>138</v>
      </c>
      <c r="D19" s="176" t="s">
        <v>139</v>
      </c>
      <c r="E19" s="84" t="s">
        <v>87</v>
      </c>
      <c r="F19" s="85">
        <v>1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5">
      <c r="A20" s="81">
        <f t="shared" ref="A20:A44" si="0">A19+1</f>
        <v>2</v>
      </c>
      <c r="B20" s="1" t="s">
        <v>56</v>
      </c>
      <c r="C20" s="88" t="s">
        <v>140</v>
      </c>
      <c r="D20" s="176" t="s">
        <v>141</v>
      </c>
      <c r="E20" s="84" t="s">
        <v>87</v>
      </c>
      <c r="F20" s="85">
        <v>1</v>
      </c>
      <c r="G20" s="37"/>
      <c r="H20" s="37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A21" s="81">
        <f t="shared" si="0"/>
        <v>3</v>
      </c>
      <c r="B21" s="1" t="s">
        <v>56</v>
      </c>
      <c r="C21" s="88" t="s">
        <v>142</v>
      </c>
      <c r="D21" s="176" t="s">
        <v>143</v>
      </c>
      <c r="E21" s="84" t="s">
        <v>144</v>
      </c>
      <c r="F21" s="85">
        <v>1</v>
      </c>
      <c r="G21" s="37"/>
      <c r="H21" s="37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81">
        <f t="shared" si="0"/>
        <v>4</v>
      </c>
      <c r="B22" s="1" t="s">
        <v>56</v>
      </c>
      <c r="C22" s="88" t="s">
        <v>145</v>
      </c>
      <c r="D22" s="176" t="s">
        <v>143</v>
      </c>
      <c r="E22" s="84" t="s">
        <v>144</v>
      </c>
      <c r="F22" s="85">
        <v>1</v>
      </c>
      <c r="G22" s="37"/>
      <c r="H22" s="37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81">
        <f t="shared" si="0"/>
        <v>5</v>
      </c>
      <c r="B23" s="1" t="s">
        <v>56</v>
      </c>
      <c r="C23" s="88" t="s">
        <v>146</v>
      </c>
      <c r="D23" s="176" t="s">
        <v>147</v>
      </c>
      <c r="E23" s="84" t="s">
        <v>144</v>
      </c>
      <c r="F23" s="85">
        <v>4</v>
      </c>
      <c r="G23" s="37"/>
      <c r="H23" s="37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A24" s="81">
        <f t="shared" si="0"/>
        <v>6</v>
      </c>
      <c r="B24" s="1" t="s">
        <v>56</v>
      </c>
      <c r="C24" s="88" t="s">
        <v>148</v>
      </c>
      <c r="D24" s="176" t="s">
        <v>149</v>
      </c>
      <c r="E24" s="84" t="s">
        <v>86</v>
      </c>
      <c r="F24" s="85">
        <v>2.4500000000000002</v>
      </c>
      <c r="G24" s="37"/>
      <c r="H24" s="37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5">
      <c r="A25" s="81">
        <f t="shared" si="0"/>
        <v>7</v>
      </c>
      <c r="B25" s="1" t="s">
        <v>56</v>
      </c>
      <c r="C25" s="88" t="s">
        <v>150</v>
      </c>
      <c r="D25" s="176" t="s">
        <v>149</v>
      </c>
      <c r="E25" s="84" t="s">
        <v>144</v>
      </c>
      <c r="F25" s="85">
        <v>2</v>
      </c>
      <c r="G25" s="37"/>
      <c r="H25" s="37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A26" s="81"/>
      <c r="B26" s="1"/>
      <c r="C26" s="87" t="s">
        <v>151</v>
      </c>
      <c r="D26" s="176"/>
      <c r="E26" s="84"/>
      <c r="F26" s="85"/>
      <c r="G26" s="37"/>
      <c r="H26" s="37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5">
      <c r="A27" s="81">
        <f>A25+1</f>
        <v>8</v>
      </c>
      <c r="B27" s="1" t="s">
        <v>56</v>
      </c>
      <c r="C27" s="88" t="s">
        <v>152</v>
      </c>
      <c r="D27" s="176" t="s">
        <v>153</v>
      </c>
      <c r="E27" s="84" t="s">
        <v>86</v>
      </c>
      <c r="F27" s="85">
        <v>30</v>
      </c>
      <c r="G27" s="37"/>
      <c r="H27" s="37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5">
      <c r="A28" s="81">
        <f t="shared" si="0"/>
        <v>9</v>
      </c>
      <c r="B28" s="1" t="s">
        <v>56</v>
      </c>
      <c r="C28" s="88" t="s">
        <v>152</v>
      </c>
      <c r="D28" s="176" t="s">
        <v>154</v>
      </c>
      <c r="E28" s="84" t="s">
        <v>86</v>
      </c>
      <c r="F28" s="85">
        <v>10</v>
      </c>
      <c r="G28" s="37"/>
      <c r="H28" s="37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81">
        <f t="shared" si="0"/>
        <v>10</v>
      </c>
      <c r="B29" s="1" t="s">
        <v>56</v>
      </c>
      <c r="C29" s="88" t="s">
        <v>152</v>
      </c>
      <c r="D29" s="176" t="s">
        <v>155</v>
      </c>
      <c r="E29" s="84" t="s">
        <v>86</v>
      </c>
      <c r="F29" s="85">
        <v>1</v>
      </c>
      <c r="G29" s="37"/>
      <c r="H29" s="37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A30" s="81">
        <f t="shared" si="0"/>
        <v>11</v>
      </c>
      <c r="B30" s="1" t="s">
        <v>56</v>
      </c>
      <c r="C30" s="88" t="s">
        <v>156</v>
      </c>
      <c r="D30" s="176" t="s">
        <v>153</v>
      </c>
      <c r="E30" s="84" t="s">
        <v>87</v>
      </c>
      <c r="F30" s="85">
        <v>25</v>
      </c>
      <c r="G30" s="37"/>
      <c r="H30" s="37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5">
      <c r="A31" s="81">
        <f t="shared" si="0"/>
        <v>12</v>
      </c>
      <c r="B31" s="1" t="s">
        <v>56</v>
      </c>
      <c r="C31" s="88" t="s">
        <v>150</v>
      </c>
      <c r="D31" s="176" t="s">
        <v>153</v>
      </c>
      <c r="E31" s="84" t="s">
        <v>144</v>
      </c>
      <c r="F31" s="85">
        <v>14</v>
      </c>
      <c r="G31" s="37"/>
      <c r="H31" s="37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5">
      <c r="A32" s="81">
        <f t="shared" si="0"/>
        <v>13</v>
      </c>
      <c r="B32" s="1" t="s">
        <v>56</v>
      </c>
      <c r="C32" s="88" t="s">
        <v>150</v>
      </c>
      <c r="D32" s="176" t="s">
        <v>157</v>
      </c>
      <c r="E32" s="84" t="s">
        <v>144</v>
      </c>
      <c r="F32" s="85">
        <v>5</v>
      </c>
      <c r="G32" s="37"/>
      <c r="H32" s="37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81">
        <f t="shared" si="0"/>
        <v>14</v>
      </c>
      <c r="B33" s="1" t="s">
        <v>56</v>
      </c>
      <c r="C33" s="88" t="s">
        <v>152</v>
      </c>
      <c r="D33" s="176" t="s">
        <v>157</v>
      </c>
      <c r="E33" s="84" t="s">
        <v>86</v>
      </c>
      <c r="F33" s="85">
        <v>2.8</v>
      </c>
      <c r="G33" s="37"/>
      <c r="H33" s="37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81">
        <f t="shared" si="0"/>
        <v>15</v>
      </c>
      <c r="B34" s="1" t="s">
        <v>56</v>
      </c>
      <c r="C34" s="88" t="s">
        <v>158</v>
      </c>
      <c r="D34" s="176" t="s">
        <v>159</v>
      </c>
      <c r="E34" s="84" t="s">
        <v>87</v>
      </c>
      <c r="F34" s="85">
        <v>4</v>
      </c>
      <c r="G34" s="37"/>
      <c r="H34" s="37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25">
      <c r="A35" s="81">
        <f t="shared" si="0"/>
        <v>16</v>
      </c>
      <c r="B35" s="1" t="s">
        <v>56</v>
      </c>
      <c r="C35" s="88" t="s">
        <v>160</v>
      </c>
      <c r="D35" s="176" t="s">
        <v>161</v>
      </c>
      <c r="E35" s="84" t="s">
        <v>144</v>
      </c>
      <c r="F35" s="85">
        <v>1</v>
      </c>
      <c r="G35" s="37"/>
      <c r="H35" s="37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25">
      <c r="A36" s="81">
        <f t="shared" si="0"/>
        <v>17</v>
      </c>
      <c r="B36" s="1" t="s">
        <v>56</v>
      </c>
      <c r="C36" s="88" t="s">
        <v>162</v>
      </c>
      <c r="D36" s="176"/>
      <c r="E36" s="84" t="s">
        <v>163</v>
      </c>
      <c r="F36" s="85">
        <v>1</v>
      </c>
      <c r="G36" s="37"/>
      <c r="H36" s="37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81">
        <f t="shared" si="0"/>
        <v>18</v>
      </c>
      <c r="B37" s="1" t="s">
        <v>56</v>
      </c>
      <c r="C37" s="88" t="s">
        <v>142</v>
      </c>
      <c r="D37" s="176" t="s">
        <v>164</v>
      </c>
      <c r="E37" s="84" t="s">
        <v>144</v>
      </c>
      <c r="F37" s="85">
        <v>3</v>
      </c>
      <c r="G37" s="37"/>
      <c r="H37" s="37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5">
      <c r="A38" s="81">
        <f t="shared" si="0"/>
        <v>19</v>
      </c>
      <c r="B38" s="1" t="s">
        <v>56</v>
      </c>
      <c r="C38" s="88" t="s">
        <v>142</v>
      </c>
      <c r="D38" s="176" t="s">
        <v>165</v>
      </c>
      <c r="E38" s="84" t="s">
        <v>144</v>
      </c>
      <c r="F38" s="85">
        <v>1</v>
      </c>
      <c r="G38" s="37"/>
      <c r="H38" s="37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81">
        <f t="shared" si="0"/>
        <v>20</v>
      </c>
      <c r="B39" s="1" t="s">
        <v>56</v>
      </c>
      <c r="C39" s="88" t="s">
        <v>166</v>
      </c>
      <c r="D39" s="176" t="s">
        <v>167</v>
      </c>
      <c r="E39" s="84" t="s">
        <v>168</v>
      </c>
      <c r="F39" s="85">
        <v>4</v>
      </c>
      <c r="G39" s="37"/>
      <c r="H39" s="37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5">
      <c r="A40" s="81">
        <f t="shared" si="0"/>
        <v>21</v>
      </c>
      <c r="B40" s="1" t="s">
        <v>56</v>
      </c>
      <c r="C40" s="88" t="s">
        <v>169</v>
      </c>
      <c r="D40" s="176" t="s">
        <v>170</v>
      </c>
      <c r="E40" s="84" t="s">
        <v>171</v>
      </c>
      <c r="F40" s="85">
        <v>6</v>
      </c>
      <c r="G40" s="37"/>
      <c r="H40" s="37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5">
      <c r="A41" s="81">
        <f t="shared" si="0"/>
        <v>22</v>
      </c>
      <c r="B41" s="1" t="s">
        <v>56</v>
      </c>
      <c r="C41" s="88" t="s">
        <v>172</v>
      </c>
      <c r="D41" s="176" t="s">
        <v>173</v>
      </c>
      <c r="E41" s="84" t="s">
        <v>171</v>
      </c>
      <c r="F41" s="85">
        <v>0.5</v>
      </c>
      <c r="G41" s="37"/>
      <c r="H41" s="37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5">
      <c r="A42" s="81">
        <f t="shared" si="0"/>
        <v>23</v>
      </c>
      <c r="B42" s="1" t="s">
        <v>56</v>
      </c>
      <c r="C42" s="88" t="s">
        <v>174</v>
      </c>
      <c r="D42" s="176" t="s">
        <v>175</v>
      </c>
      <c r="E42" s="84" t="s">
        <v>163</v>
      </c>
      <c r="F42" s="85">
        <v>10</v>
      </c>
      <c r="G42" s="37"/>
      <c r="H42" s="37"/>
      <c r="I42" s="11"/>
      <c r="J42" s="11"/>
      <c r="K42" s="11"/>
      <c r="L42" s="11"/>
      <c r="M42" s="11"/>
      <c r="N42" s="11"/>
      <c r="O42" s="11"/>
      <c r="P42" s="11"/>
      <c r="Q42" s="11"/>
    </row>
    <row r="43" spans="1:17" ht="25.5" x14ac:dyDescent="0.25">
      <c r="A43" s="81">
        <f t="shared" si="0"/>
        <v>24</v>
      </c>
      <c r="B43" s="1" t="s">
        <v>56</v>
      </c>
      <c r="C43" s="88" t="s">
        <v>176</v>
      </c>
      <c r="D43" s="176" t="s">
        <v>177</v>
      </c>
      <c r="E43" s="84" t="s">
        <v>168</v>
      </c>
      <c r="F43" s="85">
        <v>1</v>
      </c>
      <c r="G43" s="37"/>
      <c r="H43" s="37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81">
        <f t="shared" si="0"/>
        <v>25</v>
      </c>
      <c r="B44" s="1" t="s">
        <v>56</v>
      </c>
      <c r="C44" s="88" t="s">
        <v>178</v>
      </c>
      <c r="D44" s="176" t="s">
        <v>179</v>
      </c>
      <c r="E44" s="84" t="s">
        <v>171</v>
      </c>
      <c r="F44" s="85">
        <v>0.5</v>
      </c>
      <c r="G44" s="37"/>
      <c r="H44" s="37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.75" thickBot="1" x14ac:dyDescent="0.3">
      <c r="A45" s="173"/>
      <c r="B45" s="1"/>
      <c r="C45" s="174"/>
      <c r="D45" s="174"/>
      <c r="E45" s="175"/>
      <c r="F45" s="89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</row>
    <row r="46" spans="1:17" ht="15.75" thickTop="1" x14ac:dyDescent="0.25">
      <c r="A46" s="156"/>
      <c r="B46" s="156"/>
      <c r="C46" s="157"/>
      <c r="D46" s="157"/>
      <c r="E46" s="158"/>
      <c r="F46" s="159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</row>
    <row r="47" spans="1:17" x14ac:dyDescent="0.25">
      <c r="A47" s="228" t="s">
        <v>395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30"/>
      <c r="L47" s="161"/>
      <c r="M47" s="161">
        <f>SUM(M19:M46)</f>
        <v>0</v>
      </c>
      <c r="N47" s="161">
        <f>SUM(N19:N46)</f>
        <v>0</v>
      </c>
      <c r="O47" s="161">
        <f>SUM(O19:O46)</f>
        <v>0</v>
      </c>
      <c r="P47" s="161">
        <f>SUM(P19:P46)</f>
        <v>0</v>
      </c>
      <c r="Q47" s="161">
        <f>SUM(Q19:Q46)</f>
        <v>0</v>
      </c>
    </row>
    <row r="48" spans="1:17" outlineLevel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  <row r="49" spans="1:17" outlineLevel="1" x14ac:dyDescent="0.25">
      <c r="E49" s="22"/>
      <c r="F49" s="22"/>
      <c r="H49" s="22"/>
      <c r="I49" s="4"/>
      <c r="J49" s="5"/>
      <c r="K49" s="4"/>
      <c r="L49" s="4"/>
      <c r="M49" s="162"/>
      <c r="O49" s="163"/>
      <c r="P49" s="231">
        <f>Q47</f>
        <v>0</v>
      </c>
      <c r="Q49" s="231"/>
    </row>
    <row r="50" spans="1:17" outlineLevel="1" x14ac:dyDescent="0.25">
      <c r="A50" s="25" t="str">
        <f>"Sastādīja: "&amp;KOPS1!$B$58</f>
        <v xml:space="preserve">Sastādīja: </v>
      </c>
      <c r="E50" s="141" t="str">
        <f>"Pārbaudīja: "&amp;KOPS1!$F$58</f>
        <v xml:space="preserve">Pārbaudīja: </v>
      </c>
      <c r="F50" s="164"/>
      <c r="G50" s="165"/>
      <c r="H50" s="165"/>
      <c r="I50" s="165"/>
      <c r="L50" s="165"/>
      <c r="M50" s="165"/>
      <c r="N50" s="22"/>
      <c r="O50" s="22"/>
      <c r="P50" s="22"/>
      <c r="Q50" s="22"/>
    </row>
    <row r="51" spans="1:17" outlineLevel="1" x14ac:dyDescent="0.25">
      <c r="B51" s="232" t="s">
        <v>14</v>
      </c>
      <c r="C51" s="232"/>
      <c r="D51" s="143"/>
      <c r="E51" s="22"/>
      <c r="F51" s="232" t="s">
        <v>14</v>
      </c>
      <c r="G51" s="232"/>
      <c r="H51" s="232"/>
      <c r="I51" s="232"/>
      <c r="L51" s="165"/>
      <c r="M51" s="165"/>
      <c r="N51" s="22"/>
      <c r="O51" s="22"/>
      <c r="P51" s="22"/>
      <c r="Q51" s="22"/>
    </row>
    <row r="52" spans="1:17" outlineLevel="1" x14ac:dyDescent="0.25">
      <c r="A52" s="22" t="str">
        <f>"Sertifikāta Nr.: "&amp;KOPS1!$B$60</f>
        <v xml:space="preserve">Sertifikāta Nr.: </v>
      </c>
      <c r="B52" s="164"/>
      <c r="C52" s="35"/>
      <c r="D52" s="35"/>
      <c r="E52" s="22"/>
      <c r="F52" s="22"/>
      <c r="H52" s="22" t="str">
        <f>"Sertifikāta Nr.: "&amp;KOPS1!$F$60</f>
        <v xml:space="preserve">Sertifikāta Nr.: </v>
      </c>
      <c r="J52" s="5"/>
      <c r="K52" s="5"/>
      <c r="L52" s="5"/>
      <c r="M52" s="5"/>
      <c r="N52" s="22"/>
      <c r="O52" s="22"/>
      <c r="P52" s="22"/>
      <c r="Q52" s="22"/>
    </row>
    <row r="53" spans="1:17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17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1:17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1:17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17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  <row r="73" spans="1:17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</row>
    <row r="74" spans="1:17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1:17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1:17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</row>
    <row r="79" spans="1:17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1:17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1:17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</row>
    <row r="82" spans="1:17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</row>
    <row r="83" spans="1:17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</row>
    <row r="84" spans="1:17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</row>
    <row r="85" spans="1:17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</row>
    <row r="86" spans="1:17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r="87" spans="1:17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</row>
    <row r="89" spans="1:17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</row>
    <row r="90" spans="1:17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</row>
    <row r="91" spans="1:17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1:17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7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1:17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1:17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r="102" spans="1:17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</row>
    <row r="103" spans="1:17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1:17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1:17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</row>
    <row r="106" spans="1:17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</row>
    <row r="107" spans="1:17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1:17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1:17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1:17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1:17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1:17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1:17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</row>
    <row r="114" spans="1:17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1:17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</row>
    <row r="116" spans="1:17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1:17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1:17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1:17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1:17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1:17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1:17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1:17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1:17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1:17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1:17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1:17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1:17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1:17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1:17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1:17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1:17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1:17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1:17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1:17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1:17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1:17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1:17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1:17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1:17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  <row r="145" spans="1:17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</row>
    <row r="146" spans="1:17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</row>
    <row r="147" spans="1:17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1:17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</row>
    <row r="149" spans="1:17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1:17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  <row r="151" spans="1:17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</row>
    <row r="152" spans="1:17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</row>
    <row r="153" spans="1:17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1:17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</row>
    <row r="155" spans="1:17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</row>
    <row r="156" spans="1:17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</row>
    <row r="157" spans="1:17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1:17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59" spans="1:17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</row>
    <row r="160" spans="1:17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</row>
    <row r="161" spans="1:17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</row>
    <row r="162" spans="1:17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1:17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</row>
    <row r="164" spans="1:17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</row>
    <row r="165" spans="1:17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1:17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</row>
    <row r="167" spans="1:17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</row>
    <row r="168" spans="1:17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  <row r="169" spans="1:17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</row>
    <row r="170" spans="1:17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</row>
    <row r="171" spans="1:17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</row>
    <row r="172" spans="1:17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</row>
    <row r="173" spans="1:17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</row>
    <row r="174" spans="1:17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</row>
    <row r="175" spans="1:17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</row>
    <row r="176" spans="1:17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</row>
    <row r="177" spans="1:17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</row>
    <row r="178" spans="1:17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</row>
    <row r="179" spans="1:17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</row>
    <row r="180" spans="1:17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</row>
    <row r="181" spans="1:17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</row>
    <row r="182" spans="1:17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</row>
    <row r="183" spans="1:17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</row>
    <row r="184" spans="1:17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</row>
    <row r="185" spans="1:17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</row>
    <row r="186" spans="1:17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</row>
    <row r="187" spans="1:17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</row>
    <row r="188" spans="1:17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</row>
    <row r="189" spans="1:17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</row>
    <row r="190" spans="1:17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</row>
    <row r="191" spans="1:17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</row>
    <row r="192" spans="1:17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1:17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</row>
    <row r="194" spans="1:17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</row>
    <row r="195" spans="1:17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</row>
    <row r="196" spans="1:17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</row>
    <row r="197" spans="1:17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</row>
    <row r="198" spans="1:17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</row>
    <row r="199" spans="1:17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</row>
    <row r="200" spans="1:17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</row>
    <row r="201" spans="1:17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</row>
    <row r="202" spans="1:17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</row>
    <row r="203" spans="1:17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</row>
    <row r="204" spans="1:17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</row>
    <row r="205" spans="1:17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</row>
    <row r="206" spans="1:17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</row>
    <row r="207" spans="1:17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</row>
    <row r="208" spans="1:17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</row>
    <row r="209" spans="1:17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</row>
    <row r="210" spans="1:17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</row>
    <row r="211" spans="1:17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</row>
    <row r="212" spans="1:17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</row>
    <row r="213" spans="1:17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1:17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</row>
    <row r="215" spans="1:17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</row>
    <row r="216" spans="1:17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</row>
    <row r="217" spans="1:17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</row>
    <row r="218" spans="1:17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</row>
    <row r="219" spans="1:17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</row>
    <row r="220" spans="1:17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</row>
    <row r="221" spans="1:17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</row>
    <row r="222" spans="1:17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</row>
    <row r="223" spans="1:17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</row>
    <row r="224" spans="1:17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</row>
    <row r="225" spans="1:17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</row>
    <row r="226" spans="1:17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</row>
    <row r="227" spans="1:17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</row>
    <row r="228" spans="1:17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</row>
    <row r="229" spans="1:17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</row>
    <row r="230" spans="1:17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</row>
    <row r="231" spans="1:17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</row>
    <row r="232" spans="1:17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</row>
    <row r="233" spans="1:17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</row>
    <row r="234" spans="1:17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</row>
    <row r="235" spans="1:17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</row>
    <row r="236" spans="1:17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</row>
    <row r="237" spans="1:17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</row>
    <row r="238" spans="1:17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</row>
    <row r="239" spans="1:17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</row>
    <row r="240" spans="1:17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</row>
    <row r="241" spans="1:17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</row>
    <row r="242" spans="1:17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</row>
    <row r="243" spans="1:17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</row>
    <row r="244" spans="1:17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</row>
    <row r="245" spans="1:17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</row>
    <row r="246" spans="1:17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</row>
    <row r="247" spans="1:17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</row>
    <row r="248" spans="1:17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</row>
    <row r="249" spans="1:17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</row>
    <row r="250" spans="1:17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</row>
    <row r="251" spans="1:17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</row>
    <row r="252" spans="1:17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</row>
    <row r="253" spans="1:17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</row>
    <row r="254" spans="1:17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</row>
  </sheetData>
  <mergeCells count="21">
    <mergeCell ref="B51:C51"/>
    <mergeCell ref="F51:I51"/>
    <mergeCell ref="A47:K47"/>
    <mergeCell ref="C8:Q8"/>
    <mergeCell ref="P49:Q49"/>
    <mergeCell ref="N11:Q11"/>
    <mergeCell ref="N13:Q13"/>
    <mergeCell ref="A15:A16"/>
    <mergeCell ref="B15:B16"/>
    <mergeCell ref="E15:E16"/>
    <mergeCell ref="F15:F16"/>
    <mergeCell ref="G15:L15"/>
    <mergeCell ref="M15:Q15"/>
    <mergeCell ref="C9:Q9"/>
    <mergeCell ref="C15:D16"/>
    <mergeCell ref="C17:D17"/>
    <mergeCell ref="A1:Q1"/>
    <mergeCell ref="A3:Q3"/>
    <mergeCell ref="A4:Q4"/>
    <mergeCell ref="C6:Q6"/>
    <mergeCell ref="C7:Q7"/>
  </mergeCells>
  <pageMargins left="0.39370078740157483" right="0.39370078740157483" top="1.1811023622047245" bottom="0.78740157480314965" header="0.31496062992125984" footer="0.39370078740157483"/>
  <pageSetup paperSize="9" scale="70" fitToHeight="0" orientation="landscape" blackAndWhite="1" r:id="rId1"/>
  <headerFooter>
    <oddFooter>&amp;R&amp;"Times New Roman,Regular"&amp;10&amp;P. lpp. no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48"/>
  <sheetViews>
    <sheetView tabSelected="1" zoomScale="85" zoomScaleNormal="85" workbookViewId="0">
      <selection activeCell="D19" sqref="D19"/>
    </sheetView>
  </sheetViews>
  <sheetFormatPr defaultColWidth="9.140625" defaultRowHeight="15" outlineLevelRow="1" x14ac:dyDescent="0.25"/>
  <cols>
    <col min="1" max="2" width="8.7109375" style="25" customWidth="1"/>
    <col min="3" max="3" width="44.7109375" style="25" customWidth="1"/>
    <col min="4" max="5" width="9.7109375" style="25" customWidth="1"/>
    <col min="6" max="11" width="8.7109375" style="25" customWidth="1"/>
    <col min="12" max="15" width="10.7109375" style="25" customWidth="1"/>
    <col min="16" max="16" width="12.7109375" style="25" customWidth="1"/>
    <col min="17" max="16384" width="9.140625" style="25"/>
  </cols>
  <sheetData>
    <row r="1" spans="1:16" ht="20.25" x14ac:dyDescent="0.3">
      <c r="A1" s="235" t="s">
        <v>381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3" spans="1:16" ht="20.25" x14ac:dyDescent="0.3">
      <c r="A3" s="236" t="s">
        <v>59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4" spans="1:16" x14ac:dyDescent="0.25">
      <c r="A4" s="237" t="s">
        <v>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</row>
    <row r="5" spans="1:16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1</v>
      </c>
      <c r="B6" s="22"/>
      <c r="C6" s="197" t="s">
        <v>393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16" x14ac:dyDescent="0.25">
      <c r="A7" s="22" t="s">
        <v>2</v>
      </c>
      <c r="B7" s="22"/>
      <c r="C7" s="197" t="s">
        <v>393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</row>
    <row r="8" spans="1:16" x14ac:dyDescent="0.25">
      <c r="A8" s="22" t="s">
        <v>3</v>
      </c>
      <c r="B8" s="22"/>
      <c r="C8" s="197" t="s">
        <v>345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x14ac:dyDescent="0.25">
      <c r="A9" s="22" t="s">
        <v>394</v>
      </c>
      <c r="B9" s="22"/>
      <c r="C9" s="197" t="s">
        <v>404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6" x14ac:dyDescent="0.25">
      <c r="A11" s="22" t="s">
        <v>403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M11" s="233">
        <f>P41</f>
        <v>0</v>
      </c>
      <c r="N11" s="233"/>
      <c r="O11" s="233"/>
      <c r="P11" s="233"/>
    </row>
    <row r="12" spans="1:16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M13" s="223" t="str">
        <f>KOPS1!F21</f>
        <v>Tāme sastādīta:</v>
      </c>
      <c r="N13" s="223"/>
      <c r="O13" s="223"/>
      <c r="P13" s="223"/>
    </row>
    <row r="15" spans="1:16" ht="15" customHeight="1" x14ac:dyDescent="0.25">
      <c r="A15" s="234" t="s">
        <v>4</v>
      </c>
      <c r="B15" s="234" t="s">
        <v>5</v>
      </c>
      <c r="C15" s="234" t="s">
        <v>71</v>
      </c>
      <c r="D15" s="234" t="s">
        <v>6</v>
      </c>
      <c r="E15" s="234" t="s">
        <v>7</v>
      </c>
      <c r="F15" s="234" t="s">
        <v>8</v>
      </c>
      <c r="G15" s="234"/>
      <c r="H15" s="234"/>
      <c r="I15" s="234"/>
      <c r="J15" s="234"/>
      <c r="K15" s="234"/>
      <c r="L15" s="234" t="s">
        <v>9</v>
      </c>
      <c r="M15" s="234"/>
      <c r="N15" s="234"/>
      <c r="O15" s="234"/>
      <c r="P15" s="234"/>
    </row>
    <row r="16" spans="1:16" ht="51" x14ac:dyDescent="0.25">
      <c r="A16" s="234"/>
      <c r="B16" s="234"/>
      <c r="C16" s="234"/>
      <c r="D16" s="234"/>
      <c r="E16" s="234"/>
      <c r="F16" s="140" t="s">
        <v>50</v>
      </c>
      <c r="G16" s="140" t="s">
        <v>51</v>
      </c>
      <c r="H16" s="140" t="s">
        <v>72</v>
      </c>
      <c r="I16" s="140" t="s">
        <v>73</v>
      </c>
      <c r="J16" s="140" t="s">
        <v>74</v>
      </c>
      <c r="K16" s="140" t="s">
        <v>75</v>
      </c>
      <c r="L16" s="140" t="s">
        <v>52</v>
      </c>
      <c r="M16" s="140" t="s">
        <v>72</v>
      </c>
      <c r="N16" s="140" t="s">
        <v>73</v>
      </c>
      <c r="O16" s="140" t="s">
        <v>74</v>
      </c>
      <c r="P16" s="140" t="s">
        <v>76</v>
      </c>
    </row>
    <row r="17" spans="1:16" ht="15.75" thickBot="1" x14ac:dyDescent="0.3">
      <c r="A17" s="150">
        <v>1</v>
      </c>
      <c r="B17" s="150">
        <v>2</v>
      </c>
      <c r="C17" s="151" t="s">
        <v>66</v>
      </c>
      <c r="D17" s="150" t="s">
        <v>67</v>
      </c>
      <c r="E17" s="152">
        <v>5</v>
      </c>
      <c r="F17" s="152">
        <v>6</v>
      </c>
      <c r="G17" s="152">
        <v>7</v>
      </c>
      <c r="H17" s="152">
        <v>8</v>
      </c>
      <c r="I17" s="152">
        <v>9</v>
      </c>
      <c r="J17" s="152">
        <v>10</v>
      </c>
      <c r="K17" s="152">
        <v>11</v>
      </c>
      <c r="L17" s="152">
        <v>12</v>
      </c>
      <c r="M17" s="152">
        <v>13</v>
      </c>
      <c r="N17" s="152">
        <v>14</v>
      </c>
      <c r="O17" s="152">
        <v>15</v>
      </c>
      <c r="P17" s="152">
        <v>16</v>
      </c>
    </row>
    <row r="18" spans="1:16" ht="15.75" thickTop="1" x14ac:dyDescent="0.25">
      <c r="A18" s="166"/>
      <c r="B18" s="1"/>
      <c r="C18" s="167"/>
      <c r="D18" s="168"/>
      <c r="E18" s="2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s="170" customFormat="1" ht="63.75" x14ac:dyDescent="0.25">
      <c r="A19" s="81">
        <v>1</v>
      </c>
      <c r="B19" s="36" t="s">
        <v>56</v>
      </c>
      <c r="C19" s="169" t="s">
        <v>180</v>
      </c>
      <c r="D19" s="84" t="s">
        <v>86</v>
      </c>
      <c r="E19" s="85">
        <v>4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ht="38.25" x14ac:dyDescent="0.25">
      <c r="A20" s="81"/>
      <c r="B20" s="1"/>
      <c r="C20" s="171" t="s">
        <v>181</v>
      </c>
      <c r="D20" s="84" t="s">
        <v>86</v>
      </c>
      <c r="E20" s="85">
        <v>4</v>
      </c>
      <c r="F20" s="37"/>
      <c r="G20" s="37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25.5" x14ac:dyDescent="0.25">
      <c r="A21" s="81"/>
      <c r="B21" s="1"/>
      <c r="C21" s="171" t="s">
        <v>182</v>
      </c>
      <c r="D21" s="84" t="s">
        <v>183</v>
      </c>
      <c r="E21" s="85">
        <v>2.0099999999999998</v>
      </c>
      <c r="F21" s="37"/>
      <c r="G21" s="37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38.25" x14ac:dyDescent="0.25">
      <c r="A22" s="81">
        <f>A19+1</f>
        <v>2</v>
      </c>
      <c r="B22" s="1" t="s">
        <v>56</v>
      </c>
      <c r="C22" s="88" t="s">
        <v>184</v>
      </c>
      <c r="D22" s="84" t="s">
        <v>86</v>
      </c>
      <c r="E22" s="85">
        <v>2.2000000000000002</v>
      </c>
      <c r="F22" s="37"/>
      <c r="G22" s="37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63.75" x14ac:dyDescent="0.25">
      <c r="A23" s="81">
        <f t="shared" ref="A23:A38" si="0">A22+1</f>
        <v>3</v>
      </c>
      <c r="B23" s="1" t="s">
        <v>56</v>
      </c>
      <c r="C23" s="88" t="s">
        <v>185</v>
      </c>
      <c r="D23" s="84" t="s">
        <v>111</v>
      </c>
      <c r="E23" s="85">
        <v>1</v>
      </c>
      <c r="F23" s="37"/>
      <c r="G23" s="37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38.25" x14ac:dyDescent="0.25">
      <c r="A24" s="81"/>
      <c r="B24" s="1"/>
      <c r="C24" s="171" t="s">
        <v>186</v>
      </c>
      <c r="D24" s="84" t="s">
        <v>111</v>
      </c>
      <c r="E24" s="85">
        <v>1</v>
      </c>
      <c r="F24" s="37"/>
      <c r="G24" s="37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5">
      <c r="A25" s="81"/>
      <c r="B25" s="1"/>
      <c r="C25" s="171" t="s">
        <v>187</v>
      </c>
      <c r="D25" s="84" t="s">
        <v>183</v>
      </c>
      <c r="E25" s="85">
        <v>0.1</v>
      </c>
      <c r="F25" s="37"/>
      <c r="G25" s="37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A26" s="81"/>
      <c r="B26" s="1"/>
      <c r="C26" s="171" t="s">
        <v>188</v>
      </c>
      <c r="D26" s="84" t="s">
        <v>183</v>
      </c>
      <c r="E26" s="85">
        <v>0.09</v>
      </c>
      <c r="F26" s="37"/>
      <c r="G26" s="37"/>
      <c r="H26" s="11"/>
      <c r="I26" s="11"/>
      <c r="J26" s="11"/>
      <c r="K26" s="11"/>
      <c r="L26" s="11"/>
      <c r="M26" s="11"/>
      <c r="N26" s="11"/>
      <c r="O26" s="11"/>
      <c r="P26" s="11"/>
    </row>
    <row r="27" spans="1:16" ht="38.25" x14ac:dyDescent="0.25">
      <c r="A27" s="81">
        <f>A23+1</f>
        <v>4</v>
      </c>
      <c r="B27" s="1" t="s">
        <v>56</v>
      </c>
      <c r="C27" s="88" t="s">
        <v>189</v>
      </c>
      <c r="D27" s="84" t="s">
        <v>183</v>
      </c>
      <c r="E27" s="85">
        <v>4.95</v>
      </c>
      <c r="F27" s="37"/>
      <c r="G27" s="37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25.5" x14ac:dyDescent="0.25">
      <c r="A28" s="81">
        <f t="shared" si="0"/>
        <v>5</v>
      </c>
      <c r="B28" s="1" t="s">
        <v>56</v>
      </c>
      <c r="C28" s="88" t="s">
        <v>190</v>
      </c>
      <c r="D28" s="84" t="s">
        <v>86</v>
      </c>
      <c r="E28" s="85">
        <v>4</v>
      </c>
      <c r="F28" s="37"/>
      <c r="G28" s="37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25">
      <c r="A29" s="81"/>
      <c r="B29" s="1"/>
      <c r="C29" s="172" t="s">
        <v>191</v>
      </c>
      <c r="D29" s="84"/>
      <c r="E29" s="85"/>
      <c r="F29" s="37"/>
      <c r="G29" s="37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25.5" x14ac:dyDescent="0.25">
      <c r="A30" s="81">
        <f>A28+1</f>
        <v>6</v>
      </c>
      <c r="B30" s="1" t="s">
        <v>56</v>
      </c>
      <c r="C30" s="88" t="s">
        <v>192</v>
      </c>
      <c r="D30" s="84" t="s">
        <v>163</v>
      </c>
      <c r="E30" s="85">
        <v>1</v>
      </c>
      <c r="F30" s="37"/>
      <c r="G30" s="37"/>
      <c r="H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25">
      <c r="A31" s="81">
        <f t="shared" si="0"/>
        <v>7</v>
      </c>
      <c r="B31" s="1" t="s">
        <v>56</v>
      </c>
      <c r="C31" s="88" t="s">
        <v>130</v>
      </c>
      <c r="D31" s="84" t="s">
        <v>86</v>
      </c>
      <c r="E31" s="85">
        <v>4</v>
      </c>
      <c r="F31" s="37"/>
      <c r="G31" s="37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25">
      <c r="A32" s="81">
        <f t="shared" si="0"/>
        <v>8</v>
      </c>
      <c r="B32" s="1" t="s">
        <v>56</v>
      </c>
      <c r="C32" s="88" t="s">
        <v>131</v>
      </c>
      <c r="D32" s="84" t="s">
        <v>86</v>
      </c>
      <c r="E32" s="85">
        <v>4</v>
      </c>
      <c r="F32" s="37"/>
      <c r="G32" s="37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25.5" x14ac:dyDescent="0.25">
      <c r="A33" s="81">
        <f t="shared" si="0"/>
        <v>9</v>
      </c>
      <c r="B33" s="1" t="s">
        <v>56</v>
      </c>
      <c r="C33" s="88" t="s">
        <v>193</v>
      </c>
      <c r="D33" s="84" t="s">
        <v>111</v>
      </c>
      <c r="E33" s="85">
        <v>1</v>
      </c>
      <c r="F33" s="37"/>
      <c r="G33" s="37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5">
      <c r="A34" s="81">
        <f t="shared" si="0"/>
        <v>10</v>
      </c>
      <c r="B34" s="1" t="s">
        <v>56</v>
      </c>
      <c r="C34" s="88" t="s">
        <v>133</v>
      </c>
      <c r="D34" s="84" t="s">
        <v>111</v>
      </c>
      <c r="E34" s="85">
        <v>1</v>
      </c>
      <c r="F34" s="37"/>
      <c r="G34" s="37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5">
      <c r="A35" s="81"/>
      <c r="B35" s="1"/>
      <c r="C35" s="88"/>
      <c r="D35" s="84"/>
      <c r="E35" s="85"/>
      <c r="F35" s="37"/>
      <c r="G35" s="37"/>
      <c r="H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25">
      <c r="A36" s="81"/>
      <c r="B36" s="1"/>
      <c r="C36" s="87" t="s">
        <v>194</v>
      </c>
      <c r="D36" s="84"/>
      <c r="E36" s="85"/>
      <c r="F36" s="37"/>
      <c r="G36" s="37"/>
      <c r="H36" s="11"/>
      <c r="I36" s="11"/>
      <c r="J36" s="11"/>
      <c r="K36" s="11"/>
      <c r="L36" s="11"/>
      <c r="M36" s="11"/>
      <c r="N36" s="11"/>
      <c r="O36" s="11"/>
      <c r="P36" s="11"/>
    </row>
    <row r="37" spans="1:16" ht="51" x14ac:dyDescent="0.25">
      <c r="A37" s="81">
        <f>A34+1</f>
        <v>11</v>
      </c>
      <c r="B37" s="1" t="s">
        <v>56</v>
      </c>
      <c r="C37" s="88" t="s">
        <v>195</v>
      </c>
      <c r="D37" s="84" t="s">
        <v>183</v>
      </c>
      <c r="E37" s="85">
        <v>2.94</v>
      </c>
      <c r="F37" s="37"/>
      <c r="G37" s="37"/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25.5" x14ac:dyDescent="0.25">
      <c r="A38" s="81">
        <f t="shared" si="0"/>
        <v>12</v>
      </c>
      <c r="B38" s="1" t="s">
        <v>56</v>
      </c>
      <c r="C38" s="88" t="s">
        <v>196</v>
      </c>
      <c r="D38" s="84" t="s">
        <v>197</v>
      </c>
      <c r="E38" s="85">
        <v>6</v>
      </c>
      <c r="F38" s="37"/>
      <c r="G38" s="37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15.75" thickBot="1" x14ac:dyDescent="0.3">
      <c r="A39" s="173"/>
      <c r="B39" s="1"/>
      <c r="C39" s="174"/>
      <c r="D39" s="175"/>
      <c r="E39" s="89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</row>
    <row r="40" spans="1:16" ht="15.75" thickTop="1" x14ac:dyDescent="0.25">
      <c r="A40" s="156"/>
      <c r="B40" s="156"/>
      <c r="C40" s="157"/>
      <c r="D40" s="158"/>
      <c r="E40" s="159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1:16" x14ac:dyDescent="0.25">
      <c r="A41" s="228" t="s">
        <v>395</v>
      </c>
      <c r="B41" s="229"/>
      <c r="C41" s="229"/>
      <c r="D41" s="229"/>
      <c r="E41" s="229"/>
      <c r="F41" s="229"/>
      <c r="G41" s="229"/>
      <c r="H41" s="229"/>
      <c r="I41" s="229"/>
      <c r="J41" s="230"/>
      <c r="K41" s="161"/>
      <c r="L41" s="161">
        <f>SUM(L19:L40)</f>
        <v>0</v>
      </c>
      <c r="M41" s="161">
        <f>SUM(M19:M40)</f>
        <v>0</v>
      </c>
      <c r="N41" s="161">
        <f>SUM(N19:N40)</f>
        <v>0</v>
      </c>
      <c r="O41" s="161">
        <f>SUM(O19:O40)</f>
        <v>0</v>
      </c>
      <c r="P41" s="161">
        <f>SUM(P19:P40)</f>
        <v>0</v>
      </c>
    </row>
    <row r="42" spans="1:16" outlineLevel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outlineLevel="1" x14ac:dyDescent="0.25">
      <c r="D43" s="22"/>
      <c r="E43" s="22"/>
      <c r="G43" s="22"/>
      <c r="H43" s="4"/>
      <c r="I43" s="5"/>
      <c r="J43" s="4"/>
      <c r="K43" s="4"/>
      <c r="L43" s="162"/>
      <c r="N43" s="163"/>
      <c r="O43" s="231">
        <f>P41</f>
        <v>0</v>
      </c>
      <c r="P43" s="231"/>
    </row>
    <row r="44" spans="1:16" outlineLevel="1" x14ac:dyDescent="0.25">
      <c r="A44" s="25" t="str">
        <f>"Sastādīja: "&amp;KOPS1!$B$58</f>
        <v xml:space="preserve">Sastādīja: </v>
      </c>
      <c r="D44" s="141" t="str">
        <f>"Pārbaudīja: "&amp;KOPS1!$F$58</f>
        <v xml:space="preserve">Pārbaudīja: </v>
      </c>
      <c r="E44" s="164"/>
      <c r="F44" s="165"/>
      <c r="G44" s="165"/>
      <c r="H44" s="165"/>
      <c r="K44" s="165"/>
      <c r="L44" s="165"/>
      <c r="M44" s="22"/>
      <c r="N44" s="22"/>
      <c r="O44" s="22"/>
      <c r="P44" s="22"/>
    </row>
    <row r="45" spans="1:16" outlineLevel="1" x14ac:dyDescent="0.25">
      <c r="B45" s="232" t="s">
        <v>14</v>
      </c>
      <c r="C45" s="232"/>
      <c r="D45" s="22"/>
      <c r="E45" s="232" t="s">
        <v>14</v>
      </c>
      <c r="F45" s="232"/>
      <c r="G45" s="232"/>
      <c r="H45" s="232"/>
      <c r="K45" s="165"/>
      <c r="L45" s="165"/>
      <c r="M45" s="22"/>
      <c r="N45" s="22"/>
      <c r="O45" s="22"/>
      <c r="P45" s="22"/>
    </row>
    <row r="46" spans="1:16" outlineLevel="1" x14ac:dyDescent="0.25">
      <c r="A46" s="22" t="str">
        <f>"Sertifikāta Nr.: "&amp;KOPS1!$B$60</f>
        <v xml:space="preserve">Sertifikāta Nr.: </v>
      </c>
      <c r="B46" s="164"/>
      <c r="C46" s="35"/>
      <c r="D46" s="22"/>
      <c r="E46" s="22"/>
      <c r="G46" s="22" t="str">
        <f>"Sertifikāta Nr.: "&amp;KOPS1!$F$60</f>
        <v xml:space="preserve">Sertifikāta Nr.: </v>
      </c>
      <c r="I46" s="5"/>
      <c r="J46" s="5"/>
      <c r="K46" s="5"/>
      <c r="L46" s="5"/>
      <c r="M46" s="22"/>
      <c r="N46" s="22"/>
      <c r="O46" s="22"/>
      <c r="P46" s="22"/>
    </row>
    <row r="47" spans="1:16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1:1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1:1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1:1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1:1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1:1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1:1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1:1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1:1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1:1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1:1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1:1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1:1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1:1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1:1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1:1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1:1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1:1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1:1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1:1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1:1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1:1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1:1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1:1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1:1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1:1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1:1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1:1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spans="1:16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1:16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1:16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6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1:16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1:16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1:16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1:16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1:16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6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1:16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</row>
    <row r="186" spans="1:16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</row>
    <row r="187" spans="1:16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</row>
    <row r="188" spans="1:16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</row>
    <row r="189" spans="1:16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</row>
    <row r="190" spans="1:16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spans="1:16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</row>
    <row r="192" spans="1:16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</row>
    <row r="193" spans="1:16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</row>
    <row r="194" spans="1:16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spans="1:16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</row>
    <row r="196" spans="1:16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1:16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  <row r="198" spans="1:16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</row>
    <row r="199" spans="1:16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</row>
    <row r="200" spans="1:16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1:16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1:16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</row>
    <row r="203" spans="1:16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</row>
    <row r="204" spans="1:16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</row>
    <row r="205" spans="1:16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</row>
    <row r="206" spans="1:16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1:16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</row>
    <row r="208" spans="1:16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</row>
    <row r="209" spans="1:16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</row>
    <row r="210" spans="1:16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</row>
    <row r="211" spans="1:16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</row>
    <row r="212" spans="1:16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</row>
    <row r="213" spans="1:16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</row>
    <row r="214" spans="1:16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</row>
    <row r="215" spans="1:16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</row>
    <row r="216" spans="1:16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</row>
    <row r="217" spans="1:16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spans="1:16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</row>
    <row r="219" spans="1:16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</row>
    <row r="220" spans="1:16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</row>
    <row r="221" spans="1:16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</row>
    <row r="222" spans="1:16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</row>
    <row r="223" spans="1:16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spans="1:16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</row>
    <row r="225" spans="1:16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</row>
    <row r="226" spans="1:16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</row>
    <row r="227" spans="1:16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</row>
    <row r="228" spans="1:16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</row>
    <row r="229" spans="1:16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</row>
    <row r="230" spans="1:16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</row>
    <row r="231" spans="1:16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</row>
    <row r="232" spans="1:16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</row>
    <row r="233" spans="1:16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</row>
    <row r="234" spans="1:16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</row>
    <row r="235" spans="1:16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</row>
    <row r="236" spans="1:16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</row>
    <row r="237" spans="1:16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</row>
    <row r="238" spans="1:16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</row>
    <row r="239" spans="1:16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</row>
    <row r="240" spans="1:16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</row>
    <row r="241" spans="1:16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</row>
    <row r="242" spans="1:16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</row>
    <row r="243" spans="1:16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</row>
    <row r="244" spans="1:16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</row>
    <row r="245" spans="1:16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</row>
    <row r="246" spans="1:16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</row>
    <row r="247" spans="1:16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</row>
    <row r="248" spans="1:16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</row>
  </sheetData>
  <mergeCells count="20">
    <mergeCell ref="B45:C45"/>
    <mergeCell ref="E45:H45"/>
    <mergeCell ref="A41:J41"/>
    <mergeCell ref="C8:P8"/>
    <mergeCell ref="O43:P43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9:P9"/>
    <mergeCell ref="A1:P1"/>
    <mergeCell ref="A3:P3"/>
    <mergeCell ref="A4:P4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4:J258"/>
  <sheetViews>
    <sheetView topLeftCell="A7" zoomScaleNormal="100" workbookViewId="0">
      <selection activeCell="C15" sqref="C15:I15"/>
    </sheetView>
  </sheetViews>
  <sheetFormatPr defaultColWidth="9.140625" defaultRowHeight="15" x14ac:dyDescent="0.25"/>
  <cols>
    <col min="1" max="1" width="11.7109375" style="91" customWidth="1"/>
    <col min="2" max="2" width="6.7109375" style="91" customWidth="1"/>
    <col min="3" max="3" width="44.7109375" style="91" customWidth="1"/>
    <col min="4" max="4" width="7.7109375" style="91" customWidth="1"/>
    <col min="5" max="5" width="11.7109375" style="91" customWidth="1"/>
    <col min="6" max="8" width="10.7109375" style="91" customWidth="1"/>
    <col min="9" max="9" width="8.7109375" style="91" customWidth="1"/>
    <col min="10" max="10" width="4.140625" style="92" customWidth="1"/>
    <col min="11" max="16384" width="9.140625" style="91"/>
  </cols>
  <sheetData>
    <row r="4" spans="1:10" ht="20.25" x14ac:dyDescent="0.3">
      <c r="A4" s="215" t="s">
        <v>16</v>
      </c>
      <c r="B4" s="215"/>
      <c r="C4" s="215"/>
      <c r="D4" s="215"/>
      <c r="E4" s="215"/>
      <c r="F4" s="215"/>
      <c r="G4" s="215"/>
      <c r="H4" s="215"/>
      <c r="I4" s="215"/>
      <c r="J4" s="93"/>
    </row>
    <row r="7" spans="1:10" ht="20.25" x14ac:dyDescent="0.3">
      <c r="A7" s="216" t="s">
        <v>68</v>
      </c>
      <c r="B7" s="216"/>
      <c r="C7" s="216"/>
      <c r="D7" s="216"/>
      <c r="E7" s="216"/>
      <c r="F7" s="216"/>
      <c r="G7" s="216"/>
      <c r="H7" s="216"/>
      <c r="I7" s="216"/>
      <c r="J7" s="94"/>
    </row>
    <row r="8" spans="1:10" x14ac:dyDescent="0.25">
      <c r="A8" s="217" t="s">
        <v>0</v>
      </c>
      <c r="B8" s="217"/>
      <c r="C8" s="217"/>
      <c r="D8" s="217"/>
      <c r="E8" s="217"/>
      <c r="F8" s="217"/>
      <c r="G8" s="217"/>
      <c r="H8" s="217"/>
      <c r="I8" s="217"/>
      <c r="J8" s="95"/>
    </row>
    <row r="9" spans="1:10" x14ac:dyDescent="0.25">
      <c r="A9" s="96"/>
      <c r="B9" s="96"/>
      <c r="C9" s="96"/>
      <c r="D9" s="96"/>
      <c r="E9" s="96"/>
      <c r="F9" s="96"/>
      <c r="G9" s="96"/>
      <c r="H9" s="96"/>
      <c r="I9" s="96"/>
      <c r="J9" s="97"/>
    </row>
    <row r="10" spans="1:10" x14ac:dyDescent="0.25">
      <c r="A10" s="96"/>
      <c r="B10" s="96"/>
      <c r="C10" s="96"/>
      <c r="D10" s="96"/>
      <c r="E10" s="96"/>
      <c r="F10" s="96"/>
      <c r="G10" s="96"/>
      <c r="H10" s="96"/>
      <c r="I10" s="96"/>
      <c r="J10" s="97"/>
    </row>
    <row r="11" spans="1:10" x14ac:dyDescent="0.25">
      <c r="A11" s="96"/>
      <c r="B11" s="96"/>
      <c r="C11" s="96"/>
      <c r="D11" s="96"/>
      <c r="E11" s="96"/>
      <c r="F11" s="96"/>
      <c r="G11" s="96"/>
      <c r="H11" s="96"/>
      <c r="I11" s="96"/>
      <c r="J11" s="97"/>
    </row>
    <row r="12" spans="1:10" x14ac:dyDescent="0.25">
      <c r="A12" s="96" t="s">
        <v>1</v>
      </c>
      <c r="B12" s="96"/>
      <c r="C12" s="197" t="s">
        <v>393</v>
      </c>
      <c r="D12" s="220"/>
      <c r="E12" s="220"/>
      <c r="F12" s="220"/>
      <c r="G12" s="220"/>
      <c r="H12" s="220"/>
      <c r="I12" s="220"/>
      <c r="J12" s="98"/>
    </row>
    <row r="13" spans="1:10" x14ac:dyDescent="0.25">
      <c r="A13" s="96" t="s">
        <v>2</v>
      </c>
      <c r="B13" s="96"/>
      <c r="C13" s="197" t="s">
        <v>393</v>
      </c>
      <c r="D13" s="220"/>
      <c r="E13" s="220"/>
      <c r="F13" s="220"/>
      <c r="G13" s="220"/>
      <c r="H13" s="220"/>
      <c r="I13" s="220"/>
      <c r="J13" s="98"/>
    </row>
    <row r="14" spans="1:10" x14ac:dyDescent="0.25">
      <c r="A14" s="96" t="s">
        <v>3</v>
      </c>
      <c r="B14" s="96"/>
      <c r="C14" s="221" t="s">
        <v>345</v>
      </c>
      <c r="D14" s="221"/>
      <c r="E14" s="221"/>
      <c r="F14" s="221"/>
      <c r="G14" s="221"/>
      <c r="H14" s="221"/>
      <c r="I14" s="221"/>
      <c r="J14" s="98"/>
    </row>
    <row r="15" spans="1:10" x14ac:dyDescent="0.25">
      <c r="A15" s="6" t="s">
        <v>394</v>
      </c>
      <c r="B15" s="96"/>
      <c r="C15" s="222" t="s">
        <v>404</v>
      </c>
      <c r="D15" s="221"/>
      <c r="E15" s="221"/>
      <c r="F15" s="221"/>
      <c r="G15" s="221"/>
      <c r="H15" s="221"/>
      <c r="I15" s="221"/>
      <c r="J15" s="98"/>
    </row>
    <row r="16" spans="1:10" x14ac:dyDescent="0.25">
      <c r="A16" s="96"/>
      <c r="B16" s="96"/>
      <c r="C16" s="96"/>
      <c r="D16" s="96"/>
      <c r="E16" s="96"/>
      <c r="F16" s="96"/>
      <c r="G16" s="96"/>
      <c r="H16" s="96"/>
    </row>
    <row r="17" spans="1:10" x14ac:dyDescent="0.25">
      <c r="A17" s="96"/>
      <c r="B17" s="96"/>
      <c r="C17" s="96"/>
      <c r="D17" s="96"/>
      <c r="E17" s="96"/>
      <c r="F17" s="96"/>
      <c r="G17" s="96"/>
      <c r="H17" s="96"/>
    </row>
    <row r="18" spans="1:10" x14ac:dyDescent="0.25">
      <c r="A18" s="96"/>
      <c r="B18" s="96"/>
      <c r="C18" s="99">
        <f>E48</f>
        <v>0</v>
      </c>
      <c r="D18" s="99"/>
      <c r="E18" s="100"/>
      <c r="F18" s="96"/>
      <c r="G18" s="96"/>
    </row>
    <row r="19" spans="1:10" x14ac:dyDescent="0.25">
      <c r="A19" s="96"/>
      <c r="B19" s="96"/>
      <c r="C19" s="99"/>
      <c r="D19" s="99"/>
      <c r="E19" s="101"/>
      <c r="F19" s="102"/>
      <c r="G19" s="102"/>
      <c r="H19" s="103"/>
      <c r="I19" s="104"/>
    </row>
    <row r="20" spans="1:10" x14ac:dyDescent="0.25">
      <c r="A20" s="96"/>
      <c r="B20" s="96"/>
      <c r="C20" s="105">
        <f>I44</f>
        <v>0</v>
      </c>
      <c r="D20" s="105"/>
      <c r="E20" s="101"/>
      <c r="F20" s="102"/>
      <c r="G20" s="102"/>
      <c r="H20" s="106"/>
      <c r="I20" s="106"/>
      <c r="J20" s="107"/>
    </row>
    <row r="21" spans="1:10" x14ac:dyDescent="0.25">
      <c r="A21" s="96"/>
      <c r="B21" s="96"/>
      <c r="C21" s="96"/>
      <c r="D21" s="96"/>
      <c r="E21" s="102"/>
      <c r="F21" s="223" t="s">
        <v>391</v>
      </c>
      <c r="G21" s="224"/>
      <c r="H21" s="224"/>
      <c r="I21" s="224"/>
      <c r="J21" s="107"/>
    </row>
    <row r="23" spans="1:10" ht="15" customHeight="1" x14ac:dyDescent="0.25">
      <c r="A23" s="204" t="s">
        <v>4</v>
      </c>
      <c r="B23" s="204" t="s">
        <v>15</v>
      </c>
      <c r="C23" s="207" t="s">
        <v>77</v>
      </c>
      <c r="D23" s="210"/>
      <c r="E23" s="208" t="s">
        <v>78</v>
      </c>
      <c r="F23" s="225" t="s">
        <v>17</v>
      </c>
      <c r="G23" s="226"/>
      <c r="H23" s="227"/>
      <c r="I23" s="205" t="s">
        <v>18</v>
      </c>
      <c r="J23" s="108"/>
    </row>
    <row r="24" spans="1:10" ht="25.5" x14ac:dyDescent="0.25">
      <c r="A24" s="204"/>
      <c r="B24" s="204"/>
      <c r="C24" s="207"/>
      <c r="D24" s="211"/>
      <c r="E24" s="209"/>
      <c r="F24" s="109" t="s">
        <v>79</v>
      </c>
      <c r="G24" s="109" t="s">
        <v>73</v>
      </c>
      <c r="H24" s="109" t="s">
        <v>80</v>
      </c>
      <c r="I24" s="206"/>
      <c r="J24" s="108"/>
    </row>
    <row r="25" spans="1:10" ht="15.75" thickBot="1" x14ac:dyDescent="0.3">
      <c r="A25" s="110"/>
      <c r="B25" s="110"/>
      <c r="C25" s="111"/>
      <c r="D25" s="111"/>
      <c r="E25" s="112"/>
      <c r="F25" s="112"/>
      <c r="G25" s="112"/>
      <c r="H25" s="112"/>
      <c r="I25" s="112"/>
      <c r="J25" s="113"/>
    </row>
    <row r="26" spans="1:10" ht="15.75" thickTop="1" x14ac:dyDescent="0.25">
      <c r="A26" s="114"/>
      <c r="B26" s="115"/>
      <c r="C26" s="116" t="s">
        <v>28</v>
      </c>
      <c r="D26" s="116"/>
      <c r="E26" s="117"/>
      <c r="F26" s="117"/>
      <c r="G26" s="117"/>
      <c r="H26" s="117"/>
      <c r="I26" s="117"/>
      <c r="J26" s="113"/>
    </row>
    <row r="27" spans="1:10" x14ac:dyDescent="0.25">
      <c r="A27" s="114">
        <v>1</v>
      </c>
      <c r="B27" s="115" t="s">
        <v>42</v>
      </c>
      <c r="C27" s="118" t="s">
        <v>61</v>
      </c>
      <c r="D27" s="119" t="s">
        <v>69</v>
      </c>
      <c r="E27" s="117">
        <f>F27+G27+H27</f>
        <v>0</v>
      </c>
      <c r="F27" s="117">
        <f>DEM!M35</f>
        <v>0</v>
      </c>
      <c r="G27" s="117">
        <f>DEM!N35</f>
        <v>0</v>
      </c>
      <c r="H27" s="117">
        <f>DEM!O35</f>
        <v>0</v>
      </c>
      <c r="I27" s="117">
        <f>DEM!L35</f>
        <v>0</v>
      </c>
      <c r="J27" s="113"/>
    </row>
    <row r="28" spans="1:10" x14ac:dyDescent="0.25">
      <c r="A28" s="114">
        <f t="shared" ref="A28:A38" si="0">1+A27</f>
        <v>2</v>
      </c>
      <c r="B28" s="115" t="s">
        <v>44</v>
      </c>
      <c r="C28" s="118" t="s">
        <v>43</v>
      </c>
      <c r="D28" s="119" t="s">
        <v>49</v>
      </c>
      <c r="E28" s="117">
        <f t="shared" ref="E28:E41" si="1">F28+G28+H28</f>
        <v>0</v>
      </c>
      <c r="F28" s="117">
        <f>PAM!M36</f>
        <v>0</v>
      </c>
      <c r="G28" s="117">
        <f>PAM!N36</f>
        <v>0</v>
      </c>
      <c r="H28" s="117">
        <f>PAM!O36</f>
        <v>0</v>
      </c>
      <c r="I28" s="117">
        <f>PAM!L36</f>
        <v>0</v>
      </c>
      <c r="J28" s="113"/>
    </row>
    <row r="29" spans="1:10" ht="25.5" x14ac:dyDescent="0.25">
      <c r="A29" s="114">
        <f t="shared" si="0"/>
        <v>3</v>
      </c>
      <c r="B29" s="115" t="s">
        <v>45</v>
      </c>
      <c r="C29" s="120" t="s">
        <v>334</v>
      </c>
      <c r="D29" s="119" t="s">
        <v>70</v>
      </c>
      <c r="E29" s="117">
        <f t="shared" si="1"/>
        <v>0</v>
      </c>
      <c r="F29" s="117">
        <f>KARK!M297</f>
        <v>0</v>
      </c>
      <c r="G29" s="117">
        <f>KARK!N297</f>
        <v>0</v>
      </c>
      <c r="H29" s="117">
        <f>KARK!O297</f>
        <v>0</v>
      </c>
      <c r="I29" s="117">
        <f>KARK!L297</f>
        <v>0</v>
      </c>
      <c r="J29" s="113"/>
    </row>
    <row r="30" spans="1:10" x14ac:dyDescent="0.25">
      <c r="A30" s="114">
        <f t="shared" si="0"/>
        <v>4</v>
      </c>
      <c r="B30" s="115" t="s">
        <v>46</v>
      </c>
      <c r="C30" s="118" t="s">
        <v>57</v>
      </c>
      <c r="D30" s="119" t="s">
        <v>58</v>
      </c>
      <c r="E30" s="117">
        <f t="shared" si="1"/>
        <v>0</v>
      </c>
      <c r="F30" s="117">
        <f>LD!M29</f>
        <v>0</v>
      </c>
      <c r="G30" s="117">
        <f>LD!N29</f>
        <v>0</v>
      </c>
      <c r="H30" s="117">
        <f>LD!O29</f>
        <v>0</v>
      </c>
      <c r="I30" s="117">
        <f>LD!L29</f>
        <v>0</v>
      </c>
      <c r="J30" s="113"/>
    </row>
    <row r="31" spans="1:10" x14ac:dyDescent="0.25">
      <c r="A31" s="114">
        <f t="shared" si="0"/>
        <v>5</v>
      </c>
      <c r="B31" s="115" t="s">
        <v>47</v>
      </c>
      <c r="C31" s="118" t="s">
        <v>310</v>
      </c>
      <c r="D31" s="121" t="s">
        <v>54</v>
      </c>
      <c r="E31" s="117">
        <f t="shared" si="1"/>
        <v>0</v>
      </c>
      <c r="F31" s="117">
        <f>FAS!M42</f>
        <v>0</v>
      </c>
      <c r="G31" s="117">
        <f>FAS!N42</f>
        <v>0</v>
      </c>
      <c r="H31" s="117">
        <f>FAS!O42</f>
        <v>0</v>
      </c>
      <c r="I31" s="117">
        <f>FAS!L42</f>
        <v>0</v>
      </c>
      <c r="J31" s="113"/>
    </row>
    <row r="32" spans="1:10" x14ac:dyDescent="0.25">
      <c r="A32" s="114">
        <f t="shared" si="0"/>
        <v>6</v>
      </c>
      <c r="B32" s="115" t="s">
        <v>48</v>
      </c>
      <c r="C32" s="118" t="s">
        <v>53</v>
      </c>
      <c r="D32" s="119" t="s">
        <v>55</v>
      </c>
      <c r="E32" s="117">
        <f t="shared" si="1"/>
        <v>0</v>
      </c>
      <c r="F32" s="117">
        <f>DAŽ!M30</f>
        <v>0</v>
      </c>
      <c r="G32" s="117">
        <f>DAŽ!N30</f>
        <v>0</v>
      </c>
      <c r="H32" s="117">
        <f>DAŽ!O30</f>
        <v>0</v>
      </c>
      <c r="I32" s="117">
        <f>DAŽ!L30</f>
        <v>0</v>
      </c>
      <c r="J32" s="113"/>
    </row>
    <row r="33" spans="1:10" x14ac:dyDescent="0.25">
      <c r="A33" s="114"/>
      <c r="B33" s="115"/>
      <c r="C33" s="118"/>
      <c r="D33" s="118"/>
      <c r="E33" s="117"/>
      <c r="F33" s="117"/>
      <c r="G33" s="117"/>
      <c r="H33" s="117"/>
      <c r="I33" s="117"/>
      <c r="J33" s="113"/>
    </row>
    <row r="34" spans="1:10" x14ac:dyDescent="0.25">
      <c r="A34" s="114"/>
      <c r="B34" s="122"/>
      <c r="C34" s="116" t="s">
        <v>29</v>
      </c>
      <c r="D34" s="116"/>
      <c r="E34" s="117"/>
      <c r="F34" s="117"/>
      <c r="G34" s="117"/>
      <c r="H34" s="117"/>
      <c r="I34" s="117"/>
      <c r="J34" s="113"/>
    </row>
    <row r="35" spans="1:10" x14ac:dyDescent="0.25">
      <c r="A35" s="114">
        <f>A32+1</f>
        <v>7</v>
      </c>
      <c r="B35" s="122" t="s">
        <v>33</v>
      </c>
      <c r="C35" s="118" t="s">
        <v>32</v>
      </c>
      <c r="D35" s="119" t="s">
        <v>40</v>
      </c>
      <c r="E35" s="117">
        <f t="shared" si="1"/>
        <v>0</v>
      </c>
      <c r="F35" s="117">
        <f>EL!N53</f>
        <v>0</v>
      </c>
      <c r="G35" s="117">
        <f>EL!O53</f>
        <v>0</v>
      </c>
      <c r="H35" s="117">
        <f>EL!P53</f>
        <v>0</v>
      </c>
      <c r="I35" s="117">
        <f>EL!M53</f>
        <v>0</v>
      </c>
      <c r="J35" s="113"/>
    </row>
    <row r="36" spans="1:10" x14ac:dyDescent="0.25">
      <c r="A36" s="114">
        <f t="shared" si="0"/>
        <v>8</v>
      </c>
      <c r="B36" s="122" t="s">
        <v>34</v>
      </c>
      <c r="C36" s="118" t="s">
        <v>31</v>
      </c>
      <c r="D36" s="119" t="s">
        <v>41</v>
      </c>
      <c r="E36" s="117">
        <f t="shared" si="1"/>
        <v>0</v>
      </c>
      <c r="F36" s="117">
        <f>'AVK-A'!N28</f>
        <v>0</v>
      </c>
      <c r="G36" s="117">
        <f>'AVK-A'!O28</f>
        <v>0</v>
      </c>
      <c r="H36" s="117">
        <f>'AVK-A'!P28</f>
        <v>0</v>
      </c>
      <c r="I36" s="117">
        <f>'AVK-A'!M28</f>
        <v>0</v>
      </c>
      <c r="J36" s="113"/>
    </row>
    <row r="37" spans="1:10" x14ac:dyDescent="0.25">
      <c r="A37" s="114">
        <f t="shared" si="0"/>
        <v>9</v>
      </c>
      <c r="B37" s="122" t="s">
        <v>35</v>
      </c>
      <c r="C37" s="118" t="s">
        <v>92</v>
      </c>
      <c r="D37" s="119" t="s">
        <v>91</v>
      </c>
      <c r="E37" s="117">
        <f t="shared" si="1"/>
        <v>0</v>
      </c>
      <c r="F37" s="117">
        <f>ŪK!M67</f>
        <v>0</v>
      </c>
      <c r="G37" s="117">
        <f>ŪK!N67</f>
        <v>0</v>
      </c>
      <c r="H37" s="117">
        <f>ŪK!O67</f>
        <v>0</v>
      </c>
      <c r="I37" s="117">
        <f>ŪK!L67</f>
        <v>0</v>
      </c>
      <c r="J37" s="113"/>
    </row>
    <row r="38" spans="1:10" x14ac:dyDescent="0.25">
      <c r="A38" s="114">
        <f t="shared" si="0"/>
        <v>10</v>
      </c>
      <c r="B38" s="122" t="s">
        <v>36</v>
      </c>
      <c r="C38" s="118" t="s">
        <v>136</v>
      </c>
      <c r="D38" s="119" t="s">
        <v>135</v>
      </c>
      <c r="E38" s="117">
        <f t="shared" si="1"/>
        <v>0</v>
      </c>
      <c r="F38" s="117">
        <f>GA!N47</f>
        <v>0</v>
      </c>
      <c r="G38" s="117">
        <f>GA!O47</f>
        <v>0</v>
      </c>
      <c r="H38" s="117">
        <f>GA!P47</f>
        <v>0</v>
      </c>
      <c r="I38" s="117">
        <f>GA!M47</f>
        <v>0</v>
      </c>
      <c r="J38" s="113"/>
    </row>
    <row r="39" spans="1:10" x14ac:dyDescent="0.25">
      <c r="A39" s="114"/>
      <c r="B39" s="122"/>
      <c r="C39" s="118"/>
      <c r="D39" s="119"/>
      <c r="E39" s="117"/>
      <c r="F39" s="117"/>
      <c r="G39" s="117"/>
      <c r="H39" s="117"/>
      <c r="I39" s="117"/>
      <c r="J39" s="113"/>
    </row>
    <row r="40" spans="1:10" x14ac:dyDescent="0.25">
      <c r="A40" s="114"/>
      <c r="B40" s="122"/>
      <c r="C40" s="116" t="s">
        <v>30</v>
      </c>
      <c r="D40" s="119"/>
      <c r="E40" s="117"/>
      <c r="F40" s="117"/>
      <c r="G40" s="117"/>
      <c r="H40" s="117"/>
      <c r="I40" s="117"/>
      <c r="J40" s="113"/>
    </row>
    <row r="41" spans="1:10" x14ac:dyDescent="0.25">
      <c r="A41" s="114">
        <f>A38+1</f>
        <v>11</v>
      </c>
      <c r="B41" s="122" t="s">
        <v>37</v>
      </c>
      <c r="C41" s="118" t="s">
        <v>59</v>
      </c>
      <c r="D41" s="119" t="s">
        <v>60</v>
      </c>
      <c r="E41" s="117">
        <f t="shared" si="1"/>
        <v>0</v>
      </c>
      <c r="F41" s="117">
        <f>ŪKT!M41</f>
        <v>0</v>
      </c>
      <c r="G41" s="117">
        <f>ŪKT!N41</f>
        <v>0</v>
      </c>
      <c r="H41" s="117">
        <f>ŪKT!O41</f>
        <v>0</v>
      </c>
      <c r="I41" s="117">
        <f>ŪKT!L41</f>
        <v>0</v>
      </c>
      <c r="J41" s="113"/>
    </row>
    <row r="42" spans="1:10" ht="15.75" thickBot="1" x14ac:dyDescent="0.3">
      <c r="A42" s="114"/>
      <c r="B42" s="122"/>
      <c r="C42" s="118"/>
      <c r="D42" s="118"/>
      <c r="E42" s="117"/>
      <c r="F42" s="117"/>
      <c r="G42" s="117"/>
      <c r="H42" s="117"/>
      <c r="I42" s="117"/>
      <c r="J42" s="113"/>
    </row>
    <row r="43" spans="1:10" ht="15.75" thickTop="1" x14ac:dyDescent="0.25">
      <c r="A43" s="123"/>
      <c r="B43" s="123"/>
      <c r="C43" s="124"/>
      <c r="D43" s="124"/>
      <c r="E43" s="125"/>
      <c r="F43" s="125"/>
      <c r="G43" s="125"/>
      <c r="H43" s="125"/>
      <c r="I43" s="125"/>
      <c r="J43" s="113"/>
    </row>
    <row r="44" spans="1:10" x14ac:dyDescent="0.25">
      <c r="A44" s="212" t="s">
        <v>10</v>
      </c>
      <c r="B44" s="213"/>
      <c r="C44" s="214"/>
      <c r="D44" s="126"/>
      <c r="E44" s="127">
        <f>F44+G44+H44</f>
        <v>0</v>
      </c>
      <c r="F44" s="127">
        <f>SUM(F26:F43)</f>
        <v>0</v>
      </c>
      <c r="G44" s="127">
        <f>SUM(G26:G43)</f>
        <v>0</v>
      </c>
      <c r="H44" s="127">
        <f>SUM(H26:H43)</f>
        <v>0</v>
      </c>
      <c r="I44" s="127">
        <f>SUM(I26:I43)</f>
        <v>0</v>
      </c>
      <c r="J44" s="128"/>
    </row>
    <row r="45" spans="1:10" x14ac:dyDescent="0.25">
      <c r="A45" s="198" t="s">
        <v>38</v>
      </c>
      <c r="B45" s="199"/>
      <c r="C45" s="200"/>
      <c r="D45" s="189">
        <v>0</v>
      </c>
      <c r="E45" s="117">
        <f>ROUND(E44*D45,2)</f>
        <v>0</v>
      </c>
      <c r="F45" s="96"/>
      <c r="G45" s="96"/>
      <c r="H45" s="96"/>
      <c r="I45" s="96"/>
      <c r="J45" s="97"/>
    </row>
    <row r="46" spans="1:10" x14ac:dyDescent="0.25">
      <c r="A46" s="201" t="s">
        <v>20</v>
      </c>
      <c r="B46" s="202"/>
      <c r="C46" s="203"/>
      <c r="D46" s="190">
        <v>0</v>
      </c>
      <c r="E46" s="129">
        <f>ROUND(E45*D46,2)</f>
        <v>0</v>
      </c>
      <c r="F46" s="96"/>
      <c r="G46" s="96"/>
      <c r="H46" s="96"/>
      <c r="I46" s="96"/>
      <c r="J46" s="97"/>
    </row>
    <row r="47" spans="1:10" x14ac:dyDescent="0.25">
      <c r="A47" s="198" t="s">
        <v>39</v>
      </c>
      <c r="B47" s="199"/>
      <c r="C47" s="200"/>
      <c r="D47" s="189">
        <v>0</v>
      </c>
      <c r="E47" s="117">
        <f>ROUND(E44*D47,2)</f>
        <v>0</v>
      </c>
      <c r="F47" s="96"/>
      <c r="G47" s="130"/>
      <c r="H47" s="96"/>
      <c r="I47" s="96"/>
      <c r="J47" s="97"/>
    </row>
    <row r="48" spans="1:10" x14ac:dyDescent="0.25">
      <c r="A48" s="212" t="s">
        <v>19</v>
      </c>
      <c r="B48" s="213"/>
      <c r="C48" s="214"/>
      <c r="D48" s="126"/>
      <c r="E48" s="127">
        <f>E44+E45+E47</f>
        <v>0</v>
      </c>
      <c r="F48" s="96"/>
      <c r="G48" s="96"/>
      <c r="H48" s="96"/>
      <c r="I48" s="96"/>
      <c r="J48" s="97"/>
    </row>
    <row r="49" spans="1:10" x14ac:dyDescent="0.25">
      <c r="A49" s="96"/>
      <c r="B49" s="96"/>
      <c r="C49" s="96"/>
      <c r="D49" s="96"/>
      <c r="E49" s="96"/>
      <c r="F49" s="96"/>
      <c r="G49" s="96"/>
      <c r="H49" s="96"/>
      <c r="I49" s="96"/>
      <c r="J49" s="97"/>
    </row>
    <row r="50" spans="1:10" x14ac:dyDescent="0.25">
      <c r="A50" s="131" t="s">
        <v>65</v>
      </c>
      <c r="B50" s="132"/>
      <c r="C50" s="133"/>
      <c r="D50" s="96"/>
      <c r="E50" s="96"/>
      <c r="F50" s="96"/>
      <c r="G50" s="96"/>
      <c r="H50" s="96"/>
      <c r="I50" s="96"/>
      <c r="J50" s="97"/>
    </row>
    <row r="51" spans="1:10" x14ac:dyDescent="0.25">
      <c r="A51" s="134" t="s">
        <v>81</v>
      </c>
      <c r="B51" s="132"/>
      <c r="C51" s="133"/>
      <c r="D51" s="96"/>
      <c r="E51" s="96"/>
      <c r="F51" s="96"/>
      <c r="G51" s="96"/>
      <c r="H51" s="96"/>
      <c r="I51" s="96"/>
      <c r="J51" s="97"/>
    </row>
    <row r="52" spans="1:10" x14ac:dyDescent="0.25">
      <c r="A52" s="134" t="s">
        <v>82</v>
      </c>
      <c r="B52" s="132"/>
      <c r="C52" s="133"/>
      <c r="D52" s="96"/>
      <c r="E52" s="96"/>
      <c r="F52" s="96"/>
      <c r="G52" s="96"/>
      <c r="H52" s="96"/>
      <c r="I52" s="96"/>
      <c r="J52" s="97"/>
    </row>
    <row r="53" spans="1:10" x14ac:dyDescent="0.25">
      <c r="A53" s="134" t="s">
        <v>83</v>
      </c>
      <c r="B53" s="132"/>
      <c r="C53" s="133"/>
      <c r="D53" s="96"/>
      <c r="E53" s="96"/>
      <c r="F53" s="96"/>
      <c r="G53" s="96"/>
      <c r="H53" s="96"/>
      <c r="I53" s="96"/>
      <c r="J53" s="97"/>
    </row>
    <row r="54" spans="1:10" x14ac:dyDescent="0.25">
      <c r="A54" s="134" t="s">
        <v>84</v>
      </c>
      <c r="B54" s="132"/>
      <c r="C54" s="133"/>
      <c r="D54" s="96"/>
      <c r="E54" s="96"/>
      <c r="F54" s="96"/>
      <c r="G54" s="96"/>
      <c r="H54" s="96"/>
      <c r="I54" s="96"/>
      <c r="J54" s="97"/>
    </row>
    <row r="55" spans="1:10" s="137" customFormat="1" x14ac:dyDescent="0.25">
      <c r="A55" s="135" t="s">
        <v>85</v>
      </c>
      <c r="B55" s="135"/>
      <c r="C55" s="135"/>
      <c r="D55" s="135"/>
      <c r="E55" s="135"/>
      <c r="F55" s="135"/>
      <c r="G55" s="135"/>
      <c r="H55" s="135"/>
      <c r="I55" s="135"/>
      <c r="J55" s="136"/>
    </row>
    <row r="56" spans="1:10" x14ac:dyDescent="0.25">
      <c r="A56" s="96"/>
      <c r="B56" s="102"/>
      <c r="C56" s="102"/>
      <c r="D56" s="102"/>
      <c r="E56" s="102"/>
      <c r="F56" s="102"/>
      <c r="G56" s="102"/>
      <c r="H56" s="102"/>
      <c r="I56" s="102"/>
      <c r="J56" s="97"/>
    </row>
    <row r="57" spans="1:10" x14ac:dyDescent="0.25">
      <c r="A57" s="96"/>
      <c r="B57" s="102"/>
      <c r="C57" s="102"/>
      <c r="D57" s="102"/>
      <c r="E57" s="102"/>
      <c r="F57" s="102"/>
      <c r="G57" s="102"/>
      <c r="H57" s="102"/>
      <c r="I57" s="102"/>
      <c r="J57" s="97"/>
    </row>
    <row r="58" spans="1:10" x14ac:dyDescent="0.25">
      <c r="A58" s="96" t="s">
        <v>11</v>
      </c>
      <c r="B58" s="218"/>
      <c r="C58" s="218"/>
      <c r="D58" s="102"/>
      <c r="E58" s="102" t="s">
        <v>12</v>
      </c>
      <c r="F58" s="218"/>
      <c r="G58" s="218"/>
      <c r="H58" s="218"/>
      <c r="I58" s="218"/>
      <c r="J58" s="107"/>
    </row>
    <row r="59" spans="1:10" x14ac:dyDescent="0.25">
      <c r="A59" s="96"/>
      <c r="B59" s="219" t="s">
        <v>14</v>
      </c>
      <c r="C59" s="219"/>
      <c r="D59" s="102"/>
      <c r="E59" s="102"/>
      <c r="F59" s="219" t="s">
        <v>14</v>
      </c>
      <c r="G59" s="219"/>
      <c r="H59" s="219"/>
      <c r="I59" s="219"/>
      <c r="J59" s="138"/>
    </row>
    <row r="60" spans="1:10" x14ac:dyDescent="0.25">
      <c r="A60" s="96" t="s">
        <v>13</v>
      </c>
      <c r="B60" s="107"/>
      <c r="C60" s="104"/>
      <c r="D60" s="102"/>
      <c r="E60" s="102" t="s">
        <v>13</v>
      </c>
      <c r="F60" s="107"/>
      <c r="G60" s="104"/>
      <c r="H60" s="102"/>
      <c r="I60" s="95"/>
      <c r="J60" s="95"/>
    </row>
    <row r="61" spans="1:10" x14ac:dyDescent="0.25">
      <c r="A61" s="96"/>
      <c r="B61" s="102"/>
      <c r="C61" s="102"/>
      <c r="D61" s="102"/>
      <c r="E61" s="102"/>
      <c r="F61" s="102"/>
      <c r="G61" s="102"/>
      <c r="H61" s="102"/>
      <c r="I61" s="102"/>
      <c r="J61" s="97"/>
    </row>
    <row r="62" spans="1:10" x14ac:dyDescent="0.25">
      <c r="A62" s="96"/>
      <c r="B62" s="102"/>
      <c r="C62" s="102"/>
      <c r="D62" s="102"/>
      <c r="E62" s="102"/>
      <c r="F62" s="102"/>
      <c r="G62" s="102"/>
      <c r="H62" s="102"/>
      <c r="I62" s="102"/>
      <c r="J62" s="97"/>
    </row>
    <row r="63" spans="1:10" x14ac:dyDescent="0.25">
      <c r="D63" s="96"/>
      <c r="E63" s="96"/>
      <c r="F63" s="96"/>
      <c r="G63" s="96"/>
      <c r="H63" s="96"/>
      <c r="I63" s="96"/>
      <c r="J63" s="97"/>
    </row>
    <row r="64" spans="1:10" x14ac:dyDescent="0.25">
      <c r="D64" s="96"/>
      <c r="E64" s="96"/>
      <c r="F64" s="96"/>
      <c r="G64" s="96"/>
      <c r="H64" s="96"/>
      <c r="I64" s="96"/>
      <c r="J64" s="97"/>
    </row>
    <row r="65" spans="1:10" x14ac:dyDescent="0.25">
      <c r="D65" s="96"/>
      <c r="E65" s="96"/>
      <c r="F65" s="96"/>
      <c r="G65" s="96"/>
      <c r="H65" s="96"/>
      <c r="I65" s="96"/>
      <c r="J65" s="97"/>
    </row>
    <row r="66" spans="1:10" x14ac:dyDescent="0.25">
      <c r="D66" s="96"/>
      <c r="E66" s="96"/>
      <c r="F66" s="96"/>
      <c r="G66" s="96"/>
      <c r="H66" s="96"/>
      <c r="I66" s="96"/>
      <c r="J66" s="97"/>
    </row>
    <row r="67" spans="1:10" x14ac:dyDescent="0.25">
      <c r="D67" s="96"/>
      <c r="E67" s="96"/>
      <c r="F67" s="96"/>
      <c r="G67" s="96"/>
      <c r="H67" s="96"/>
      <c r="I67" s="96"/>
      <c r="J67" s="97"/>
    </row>
    <row r="68" spans="1:10" x14ac:dyDescent="0.25">
      <c r="A68" s="96"/>
      <c r="B68" s="96"/>
      <c r="C68" s="96"/>
      <c r="D68" s="96"/>
      <c r="E68" s="96"/>
      <c r="F68" s="96"/>
      <c r="G68" s="96"/>
      <c r="H68" s="96"/>
      <c r="I68" s="96"/>
      <c r="J68" s="97"/>
    </row>
    <row r="69" spans="1:10" x14ac:dyDescent="0.25">
      <c r="A69" s="96"/>
      <c r="B69" s="96"/>
      <c r="C69" s="96"/>
      <c r="D69" s="96"/>
      <c r="E69" s="96"/>
      <c r="F69" s="96"/>
      <c r="G69" s="96"/>
      <c r="H69" s="96"/>
      <c r="I69" s="96"/>
      <c r="J69" s="97"/>
    </row>
    <row r="70" spans="1:10" x14ac:dyDescent="0.25">
      <c r="A70" s="96"/>
      <c r="B70" s="96"/>
      <c r="C70" s="96"/>
      <c r="D70" s="96"/>
      <c r="E70" s="96"/>
      <c r="F70" s="96"/>
      <c r="G70" s="96"/>
      <c r="H70" s="96"/>
      <c r="I70" s="96"/>
      <c r="J70" s="97"/>
    </row>
    <row r="71" spans="1:10" x14ac:dyDescent="0.25">
      <c r="A71" s="96"/>
      <c r="B71" s="96"/>
      <c r="C71" s="96"/>
      <c r="D71" s="96"/>
      <c r="E71" s="96"/>
      <c r="F71" s="96"/>
      <c r="G71" s="96"/>
      <c r="H71" s="96"/>
      <c r="I71" s="96"/>
      <c r="J71" s="97"/>
    </row>
    <row r="72" spans="1:10" x14ac:dyDescent="0.25">
      <c r="A72" s="96"/>
      <c r="B72" s="96"/>
      <c r="C72" s="96"/>
      <c r="D72" s="96"/>
      <c r="E72" s="96"/>
      <c r="F72" s="96"/>
      <c r="G72" s="96"/>
      <c r="H72" s="96"/>
      <c r="I72" s="96"/>
      <c r="J72" s="97"/>
    </row>
    <row r="73" spans="1:10" x14ac:dyDescent="0.25">
      <c r="A73" s="96"/>
      <c r="B73" s="96"/>
      <c r="C73" s="96"/>
      <c r="D73" s="96"/>
      <c r="E73" s="96"/>
      <c r="F73" s="96"/>
      <c r="G73" s="96"/>
      <c r="H73" s="96"/>
      <c r="I73" s="96"/>
      <c r="J73" s="97"/>
    </row>
    <row r="74" spans="1:10" x14ac:dyDescent="0.25">
      <c r="A74" s="96"/>
      <c r="B74" s="96"/>
      <c r="C74" s="96"/>
      <c r="D74" s="96"/>
      <c r="E74" s="96"/>
      <c r="F74" s="96"/>
      <c r="G74" s="96"/>
      <c r="H74" s="96"/>
      <c r="I74" s="96"/>
      <c r="J74" s="97"/>
    </row>
    <row r="75" spans="1:10" x14ac:dyDescent="0.25">
      <c r="A75" s="96"/>
      <c r="B75" s="96"/>
      <c r="C75" s="96"/>
      <c r="D75" s="96"/>
      <c r="E75" s="96"/>
      <c r="F75" s="96"/>
      <c r="G75" s="96"/>
      <c r="H75" s="96"/>
      <c r="I75" s="96"/>
      <c r="J75" s="97"/>
    </row>
    <row r="76" spans="1:10" x14ac:dyDescent="0.25">
      <c r="A76" s="96"/>
      <c r="B76" s="96"/>
      <c r="C76" s="96"/>
      <c r="D76" s="96"/>
      <c r="E76" s="96"/>
      <c r="F76" s="96"/>
      <c r="G76" s="96"/>
      <c r="H76" s="96"/>
      <c r="I76" s="96"/>
      <c r="J76" s="97"/>
    </row>
    <row r="77" spans="1:10" x14ac:dyDescent="0.25">
      <c r="A77" s="96"/>
      <c r="B77" s="96"/>
      <c r="C77" s="96"/>
      <c r="D77" s="96"/>
      <c r="E77" s="96"/>
      <c r="F77" s="96"/>
      <c r="G77" s="96"/>
      <c r="H77" s="96"/>
      <c r="I77" s="96"/>
      <c r="J77" s="97"/>
    </row>
    <row r="78" spans="1:10" x14ac:dyDescent="0.25">
      <c r="A78" s="96"/>
      <c r="B78" s="96"/>
      <c r="C78" s="96"/>
      <c r="D78" s="96"/>
      <c r="E78" s="96"/>
      <c r="F78" s="96"/>
      <c r="G78" s="96"/>
      <c r="H78" s="96"/>
      <c r="I78" s="96"/>
      <c r="J78" s="97"/>
    </row>
    <row r="79" spans="1:10" x14ac:dyDescent="0.25">
      <c r="A79" s="96"/>
      <c r="B79" s="96"/>
      <c r="C79" s="96"/>
      <c r="D79" s="96"/>
      <c r="E79" s="96"/>
      <c r="F79" s="96"/>
      <c r="G79" s="96"/>
      <c r="H79" s="96"/>
      <c r="I79" s="96"/>
      <c r="J79" s="97"/>
    </row>
    <row r="80" spans="1:10" x14ac:dyDescent="0.25">
      <c r="A80" s="96"/>
      <c r="B80" s="96"/>
      <c r="C80" s="96"/>
      <c r="D80" s="96"/>
      <c r="E80" s="96"/>
      <c r="F80" s="96"/>
      <c r="G80" s="96"/>
      <c r="H80" s="96"/>
      <c r="I80" s="96"/>
      <c r="J80" s="97"/>
    </row>
    <row r="81" spans="1:10" x14ac:dyDescent="0.25">
      <c r="A81" s="96"/>
      <c r="B81" s="96"/>
      <c r="C81" s="96"/>
      <c r="D81" s="96"/>
      <c r="E81" s="96"/>
      <c r="F81" s="96"/>
      <c r="G81" s="96"/>
      <c r="H81" s="96"/>
      <c r="I81" s="96"/>
      <c r="J81" s="97"/>
    </row>
    <row r="82" spans="1:10" x14ac:dyDescent="0.25">
      <c r="A82" s="96"/>
      <c r="B82" s="96"/>
      <c r="C82" s="96"/>
      <c r="D82" s="96"/>
      <c r="E82" s="96"/>
      <c r="F82" s="96"/>
      <c r="G82" s="96"/>
      <c r="H82" s="96"/>
      <c r="I82" s="96"/>
      <c r="J82" s="97"/>
    </row>
    <row r="83" spans="1:10" x14ac:dyDescent="0.25">
      <c r="A83" s="96"/>
      <c r="B83" s="96"/>
      <c r="C83" s="96"/>
      <c r="D83" s="96"/>
      <c r="E83" s="96"/>
      <c r="F83" s="96"/>
      <c r="G83" s="96"/>
      <c r="H83" s="96"/>
      <c r="I83" s="96"/>
      <c r="J83" s="97"/>
    </row>
    <row r="84" spans="1:10" x14ac:dyDescent="0.25">
      <c r="A84" s="96"/>
      <c r="B84" s="96"/>
      <c r="C84" s="96"/>
      <c r="D84" s="96"/>
      <c r="E84" s="96"/>
      <c r="F84" s="96"/>
      <c r="G84" s="96"/>
      <c r="H84" s="96"/>
      <c r="I84" s="96"/>
      <c r="J84" s="97"/>
    </row>
    <row r="85" spans="1:10" x14ac:dyDescent="0.25">
      <c r="A85" s="96"/>
      <c r="B85" s="96"/>
      <c r="C85" s="96"/>
      <c r="D85" s="96"/>
      <c r="E85" s="96"/>
      <c r="F85" s="96"/>
      <c r="G85" s="96"/>
      <c r="H85" s="96"/>
      <c r="I85" s="96"/>
      <c r="J85" s="97"/>
    </row>
    <row r="86" spans="1:10" x14ac:dyDescent="0.25">
      <c r="A86" s="96"/>
      <c r="B86" s="96"/>
      <c r="C86" s="96"/>
      <c r="D86" s="96"/>
      <c r="E86" s="96"/>
      <c r="F86" s="96"/>
      <c r="G86" s="96"/>
      <c r="H86" s="96"/>
      <c r="I86" s="96"/>
      <c r="J86" s="97"/>
    </row>
    <row r="87" spans="1:10" x14ac:dyDescent="0.25">
      <c r="A87" s="96"/>
      <c r="B87" s="96"/>
      <c r="C87" s="96"/>
      <c r="D87" s="96"/>
      <c r="E87" s="96"/>
      <c r="F87" s="96"/>
      <c r="G87" s="96"/>
      <c r="H87" s="96"/>
      <c r="I87" s="96"/>
      <c r="J87" s="97"/>
    </row>
    <row r="88" spans="1:10" x14ac:dyDescent="0.25">
      <c r="A88" s="96"/>
      <c r="B88" s="96"/>
      <c r="C88" s="96"/>
      <c r="D88" s="96"/>
      <c r="E88" s="96"/>
      <c r="F88" s="96"/>
      <c r="G88" s="96"/>
      <c r="H88" s="96"/>
      <c r="I88" s="96"/>
      <c r="J88" s="97"/>
    </row>
    <row r="89" spans="1:10" x14ac:dyDescent="0.25">
      <c r="A89" s="96"/>
      <c r="B89" s="96"/>
      <c r="C89" s="96"/>
      <c r="D89" s="96"/>
      <c r="E89" s="96"/>
      <c r="F89" s="96"/>
      <c r="G89" s="96"/>
      <c r="H89" s="96"/>
      <c r="I89" s="96"/>
      <c r="J89" s="97"/>
    </row>
    <row r="90" spans="1:10" x14ac:dyDescent="0.25">
      <c r="A90" s="96"/>
      <c r="B90" s="96"/>
      <c r="C90" s="96"/>
      <c r="D90" s="96"/>
      <c r="E90" s="96"/>
      <c r="F90" s="96"/>
      <c r="G90" s="96"/>
      <c r="H90" s="96"/>
      <c r="I90" s="96"/>
      <c r="J90" s="97"/>
    </row>
    <row r="91" spans="1:10" x14ac:dyDescent="0.25">
      <c r="A91" s="96"/>
      <c r="B91" s="96"/>
      <c r="C91" s="96"/>
      <c r="D91" s="96"/>
      <c r="E91" s="96"/>
      <c r="F91" s="96"/>
      <c r="G91" s="96"/>
      <c r="H91" s="96"/>
      <c r="I91" s="96"/>
      <c r="J91" s="97"/>
    </row>
    <row r="92" spans="1:10" x14ac:dyDescent="0.25">
      <c r="A92" s="96"/>
      <c r="B92" s="96"/>
      <c r="C92" s="96"/>
      <c r="D92" s="96"/>
      <c r="E92" s="96"/>
      <c r="F92" s="96"/>
      <c r="G92" s="96"/>
      <c r="H92" s="96"/>
      <c r="I92" s="96"/>
      <c r="J92" s="97"/>
    </row>
    <row r="93" spans="1:10" x14ac:dyDescent="0.25">
      <c r="A93" s="96"/>
      <c r="B93" s="96"/>
      <c r="C93" s="96"/>
      <c r="D93" s="96"/>
      <c r="E93" s="96"/>
      <c r="F93" s="96"/>
      <c r="G93" s="96"/>
      <c r="H93" s="96"/>
      <c r="I93" s="96"/>
      <c r="J93" s="97"/>
    </row>
    <row r="94" spans="1:10" x14ac:dyDescent="0.25">
      <c r="A94" s="96"/>
      <c r="B94" s="96"/>
      <c r="C94" s="96"/>
      <c r="D94" s="96"/>
      <c r="E94" s="96"/>
      <c r="F94" s="96"/>
      <c r="G94" s="96"/>
      <c r="H94" s="96"/>
      <c r="I94" s="96"/>
      <c r="J94" s="97"/>
    </row>
    <row r="95" spans="1:10" x14ac:dyDescent="0.25">
      <c r="A95" s="96"/>
      <c r="B95" s="96"/>
      <c r="C95" s="96"/>
      <c r="D95" s="96"/>
      <c r="E95" s="96"/>
      <c r="F95" s="96"/>
      <c r="G95" s="96"/>
      <c r="H95" s="96"/>
      <c r="I95" s="96"/>
      <c r="J95" s="97"/>
    </row>
    <row r="96" spans="1:10" x14ac:dyDescent="0.25">
      <c r="A96" s="96"/>
      <c r="B96" s="96"/>
      <c r="C96" s="96"/>
      <c r="D96" s="96"/>
      <c r="E96" s="96"/>
      <c r="F96" s="96"/>
      <c r="G96" s="96"/>
      <c r="H96" s="96"/>
      <c r="I96" s="96"/>
      <c r="J96" s="97"/>
    </row>
    <row r="97" spans="1:10" x14ac:dyDescent="0.25">
      <c r="A97" s="96"/>
      <c r="B97" s="96"/>
      <c r="C97" s="96"/>
      <c r="D97" s="96"/>
      <c r="E97" s="96"/>
      <c r="F97" s="96"/>
      <c r="G97" s="96"/>
      <c r="H97" s="96"/>
      <c r="I97" s="96"/>
      <c r="J97" s="97"/>
    </row>
    <row r="98" spans="1:10" x14ac:dyDescent="0.25">
      <c r="A98" s="96"/>
      <c r="B98" s="96"/>
      <c r="C98" s="96"/>
      <c r="D98" s="96"/>
      <c r="E98" s="96"/>
      <c r="F98" s="96"/>
      <c r="G98" s="96"/>
      <c r="H98" s="96"/>
      <c r="I98" s="96"/>
      <c r="J98" s="97"/>
    </row>
    <row r="99" spans="1:10" x14ac:dyDescent="0.25">
      <c r="A99" s="96"/>
      <c r="B99" s="96"/>
      <c r="C99" s="96"/>
      <c r="D99" s="96"/>
      <c r="E99" s="96"/>
      <c r="F99" s="96"/>
      <c r="G99" s="96"/>
      <c r="H99" s="96"/>
      <c r="I99" s="96"/>
      <c r="J99" s="97"/>
    </row>
    <row r="100" spans="1:10" x14ac:dyDescent="0.25">
      <c r="A100" s="96"/>
      <c r="B100" s="96"/>
      <c r="C100" s="96"/>
      <c r="D100" s="96"/>
      <c r="E100" s="96"/>
      <c r="F100" s="96"/>
      <c r="G100" s="96"/>
      <c r="H100" s="96"/>
      <c r="I100" s="96"/>
      <c r="J100" s="97"/>
    </row>
    <row r="101" spans="1:10" x14ac:dyDescent="0.25">
      <c r="A101" s="96"/>
      <c r="B101" s="96"/>
      <c r="C101" s="96"/>
      <c r="D101" s="96"/>
      <c r="E101" s="96"/>
      <c r="F101" s="96"/>
      <c r="G101" s="96"/>
      <c r="H101" s="96"/>
      <c r="I101" s="96"/>
      <c r="J101" s="97"/>
    </row>
    <row r="102" spans="1:10" x14ac:dyDescent="0.25">
      <c r="A102" s="96"/>
      <c r="B102" s="96"/>
      <c r="C102" s="96"/>
      <c r="D102" s="96"/>
      <c r="E102" s="96"/>
      <c r="F102" s="96"/>
      <c r="G102" s="96"/>
      <c r="H102" s="96"/>
      <c r="I102" s="96"/>
      <c r="J102" s="97"/>
    </row>
    <row r="103" spans="1:10" x14ac:dyDescent="0.25">
      <c r="A103" s="96"/>
      <c r="B103" s="96"/>
      <c r="C103" s="96"/>
      <c r="D103" s="96"/>
      <c r="E103" s="96"/>
      <c r="F103" s="96"/>
      <c r="G103" s="96"/>
      <c r="H103" s="96"/>
      <c r="I103" s="96"/>
      <c r="J103" s="97"/>
    </row>
    <row r="104" spans="1:10" x14ac:dyDescent="0.25">
      <c r="A104" s="96"/>
      <c r="B104" s="96"/>
      <c r="C104" s="96"/>
      <c r="D104" s="96"/>
      <c r="E104" s="96"/>
      <c r="F104" s="96"/>
      <c r="G104" s="96"/>
      <c r="H104" s="96"/>
      <c r="I104" s="96"/>
      <c r="J104" s="97"/>
    </row>
    <row r="105" spans="1:10" x14ac:dyDescent="0.25">
      <c r="A105" s="96"/>
      <c r="B105" s="96"/>
      <c r="C105" s="96"/>
      <c r="D105" s="96"/>
      <c r="E105" s="96"/>
      <c r="F105" s="96"/>
      <c r="G105" s="96"/>
      <c r="H105" s="96"/>
      <c r="I105" s="96"/>
      <c r="J105" s="97"/>
    </row>
    <row r="106" spans="1:10" x14ac:dyDescent="0.25">
      <c r="A106" s="96"/>
      <c r="B106" s="96"/>
      <c r="C106" s="96"/>
      <c r="D106" s="96"/>
      <c r="E106" s="96"/>
      <c r="F106" s="96"/>
      <c r="G106" s="96"/>
      <c r="H106" s="96"/>
      <c r="I106" s="96"/>
      <c r="J106" s="97"/>
    </row>
    <row r="107" spans="1:10" x14ac:dyDescent="0.25">
      <c r="A107" s="96"/>
      <c r="B107" s="96"/>
      <c r="C107" s="96"/>
      <c r="D107" s="96"/>
      <c r="E107" s="96"/>
      <c r="F107" s="96"/>
      <c r="G107" s="96"/>
      <c r="H107" s="96"/>
      <c r="I107" s="96"/>
      <c r="J107" s="97"/>
    </row>
    <row r="108" spans="1:10" x14ac:dyDescent="0.25">
      <c r="A108" s="96"/>
      <c r="B108" s="96"/>
      <c r="C108" s="96"/>
      <c r="D108" s="96"/>
      <c r="E108" s="96"/>
      <c r="F108" s="96"/>
      <c r="G108" s="96"/>
      <c r="H108" s="96"/>
      <c r="I108" s="96"/>
      <c r="J108" s="97"/>
    </row>
    <row r="109" spans="1:10" x14ac:dyDescent="0.25">
      <c r="A109" s="96"/>
      <c r="B109" s="96"/>
      <c r="C109" s="96"/>
      <c r="D109" s="96"/>
      <c r="E109" s="96"/>
      <c r="F109" s="96"/>
      <c r="G109" s="96"/>
      <c r="H109" s="96"/>
      <c r="I109" s="96"/>
      <c r="J109" s="97"/>
    </row>
    <row r="110" spans="1:10" x14ac:dyDescent="0.25">
      <c r="A110" s="96"/>
      <c r="B110" s="96"/>
      <c r="C110" s="96"/>
      <c r="D110" s="96"/>
      <c r="E110" s="96"/>
      <c r="F110" s="96"/>
      <c r="G110" s="96"/>
      <c r="H110" s="96"/>
      <c r="I110" s="96"/>
      <c r="J110" s="97"/>
    </row>
    <row r="111" spans="1:10" x14ac:dyDescent="0.25">
      <c r="A111" s="96"/>
      <c r="B111" s="96"/>
      <c r="C111" s="96"/>
      <c r="D111" s="96"/>
      <c r="E111" s="96"/>
      <c r="F111" s="96"/>
      <c r="G111" s="96"/>
      <c r="H111" s="96"/>
      <c r="I111" s="96"/>
      <c r="J111" s="97"/>
    </row>
    <row r="112" spans="1:10" x14ac:dyDescent="0.25">
      <c r="A112" s="96"/>
      <c r="B112" s="96"/>
      <c r="C112" s="96"/>
      <c r="D112" s="96"/>
      <c r="E112" s="96"/>
      <c r="F112" s="96"/>
      <c r="G112" s="96"/>
      <c r="H112" s="96"/>
      <c r="I112" s="96"/>
      <c r="J112" s="97"/>
    </row>
    <row r="113" spans="1:10" x14ac:dyDescent="0.25">
      <c r="A113" s="96"/>
      <c r="B113" s="96"/>
      <c r="C113" s="96"/>
      <c r="D113" s="96"/>
      <c r="E113" s="96"/>
      <c r="F113" s="96"/>
      <c r="G113" s="96"/>
      <c r="H113" s="96"/>
      <c r="I113" s="96"/>
      <c r="J113" s="97"/>
    </row>
    <row r="114" spans="1:10" x14ac:dyDescent="0.25">
      <c r="A114" s="96"/>
      <c r="B114" s="96"/>
      <c r="C114" s="96"/>
      <c r="D114" s="96"/>
      <c r="E114" s="96"/>
      <c r="F114" s="96"/>
      <c r="G114" s="96"/>
      <c r="H114" s="96"/>
      <c r="I114" s="96"/>
      <c r="J114" s="97"/>
    </row>
    <row r="115" spans="1:10" x14ac:dyDescent="0.25">
      <c r="A115" s="96"/>
      <c r="B115" s="96"/>
      <c r="C115" s="96"/>
      <c r="D115" s="96"/>
      <c r="E115" s="96"/>
      <c r="F115" s="96"/>
      <c r="G115" s="96"/>
      <c r="H115" s="96"/>
      <c r="I115" s="96"/>
      <c r="J115" s="97"/>
    </row>
    <row r="116" spans="1:10" x14ac:dyDescent="0.25">
      <c r="A116" s="96"/>
      <c r="B116" s="96"/>
      <c r="C116" s="96"/>
      <c r="D116" s="96"/>
      <c r="E116" s="96"/>
      <c r="F116" s="96"/>
      <c r="G116" s="96"/>
      <c r="H116" s="96"/>
      <c r="I116" s="96"/>
      <c r="J116" s="97"/>
    </row>
    <row r="117" spans="1:10" x14ac:dyDescent="0.25">
      <c r="A117" s="96"/>
      <c r="B117" s="96"/>
      <c r="C117" s="96"/>
      <c r="D117" s="96"/>
      <c r="E117" s="96"/>
      <c r="F117" s="96"/>
      <c r="G117" s="96"/>
      <c r="H117" s="96"/>
      <c r="I117" s="96"/>
      <c r="J117" s="97"/>
    </row>
    <row r="118" spans="1:10" x14ac:dyDescent="0.25">
      <c r="A118" s="96"/>
      <c r="B118" s="96"/>
      <c r="C118" s="96"/>
      <c r="D118" s="96"/>
      <c r="E118" s="96"/>
      <c r="F118" s="96"/>
      <c r="G118" s="96"/>
      <c r="H118" s="96"/>
      <c r="I118" s="96"/>
      <c r="J118" s="97"/>
    </row>
    <row r="119" spans="1:10" x14ac:dyDescent="0.25">
      <c r="A119" s="96"/>
      <c r="B119" s="96"/>
      <c r="C119" s="96"/>
      <c r="D119" s="96"/>
      <c r="E119" s="96"/>
      <c r="F119" s="96"/>
      <c r="G119" s="96"/>
      <c r="H119" s="96"/>
      <c r="I119" s="96"/>
      <c r="J119" s="97"/>
    </row>
    <row r="120" spans="1:10" x14ac:dyDescent="0.25">
      <c r="A120" s="96"/>
      <c r="B120" s="96"/>
      <c r="C120" s="96"/>
      <c r="D120" s="96"/>
      <c r="E120" s="96"/>
      <c r="F120" s="96"/>
      <c r="G120" s="96"/>
      <c r="H120" s="96"/>
      <c r="I120" s="96"/>
      <c r="J120" s="97"/>
    </row>
    <row r="121" spans="1:10" x14ac:dyDescent="0.25">
      <c r="A121" s="96"/>
      <c r="B121" s="96"/>
      <c r="C121" s="96"/>
      <c r="D121" s="96"/>
      <c r="E121" s="96"/>
      <c r="F121" s="96"/>
      <c r="G121" s="96"/>
      <c r="H121" s="96"/>
      <c r="I121" s="96"/>
      <c r="J121" s="97"/>
    </row>
    <row r="122" spans="1:10" x14ac:dyDescent="0.25">
      <c r="A122" s="96"/>
      <c r="B122" s="96"/>
      <c r="C122" s="96"/>
      <c r="D122" s="96"/>
      <c r="E122" s="96"/>
      <c r="F122" s="96"/>
      <c r="G122" s="96"/>
      <c r="H122" s="96"/>
      <c r="I122" s="96"/>
      <c r="J122" s="97"/>
    </row>
    <row r="123" spans="1:10" x14ac:dyDescent="0.25">
      <c r="A123" s="96"/>
      <c r="B123" s="96"/>
      <c r="C123" s="96"/>
      <c r="D123" s="96"/>
      <c r="E123" s="96"/>
      <c r="F123" s="96"/>
      <c r="G123" s="96"/>
      <c r="H123" s="96"/>
      <c r="I123" s="96"/>
      <c r="J123" s="97"/>
    </row>
    <row r="124" spans="1:10" x14ac:dyDescent="0.25">
      <c r="A124" s="96"/>
      <c r="B124" s="96"/>
      <c r="C124" s="96"/>
      <c r="D124" s="96"/>
      <c r="E124" s="96"/>
      <c r="F124" s="96"/>
      <c r="G124" s="96"/>
      <c r="H124" s="96"/>
      <c r="I124" s="96"/>
      <c r="J124" s="97"/>
    </row>
    <row r="125" spans="1:10" x14ac:dyDescent="0.25">
      <c r="A125" s="96"/>
      <c r="B125" s="96"/>
      <c r="C125" s="96"/>
      <c r="D125" s="96"/>
      <c r="E125" s="96"/>
      <c r="F125" s="96"/>
      <c r="G125" s="96"/>
      <c r="H125" s="96"/>
      <c r="I125" s="96"/>
      <c r="J125" s="97"/>
    </row>
    <row r="126" spans="1:10" x14ac:dyDescent="0.25">
      <c r="A126" s="96"/>
      <c r="B126" s="96"/>
      <c r="C126" s="96"/>
      <c r="D126" s="96"/>
      <c r="E126" s="96"/>
      <c r="F126" s="96"/>
      <c r="G126" s="96"/>
      <c r="H126" s="96"/>
      <c r="I126" s="96"/>
      <c r="J126" s="97"/>
    </row>
    <row r="127" spans="1:10" x14ac:dyDescent="0.25">
      <c r="A127" s="96"/>
      <c r="B127" s="96"/>
      <c r="C127" s="96"/>
      <c r="D127" s="96"/>
      <c r="E127" s="96"/>
      <c r="F127" s="96"/>
      <c r="G127" s="96"/>
      <c r="H127" s="96"/>
      <c r="I127" s="96"/>
      <c r="J127" s="97"/>
    </row>
    <row r="128" spans="1:10" x14ac:dyDescent="0.25">
      <c r="A128" s="96"/>
      <c r="B128" s="96"/>
      <c r="C128" s="96"/>
      <c r="D128" s="96"/>
      <c r="E128" s="96"/>
      <c r="F128" s="96"/>
      <c r="G128" s="96"/>
      <c r="H128" s="96"/>
      <c r="I128" s="96"/>
      <c r="J128" s="97"/>
    </row>
    <row r="129" spans="1:10" x14ac:dyDescent="0.25">
      <c r="A129" s="96"/>
      <c r="B129" s="96"/>
      <c r="C129" s="96"/>
      <c r="D129" s="96"/>
      <c r="E129" s="96"/>
      <c r="F129" s="96"/>
      <c r="G129" s="96"/>
      <c r="H129" s="96"/>
      <c r="I129" s="96"/>
      <c r="J129" s="97"/>
    </row>
    <row r="130" spans="1:10" x14ac:dyDescent="0.25">
      <c r="A130" s="96"/>
      <c r="B130" s="96"/>
      <c r="C130" s="96"/>
      <c r="D130" s="96"/>
      <c r="E130" s="96"/>
      <c r="F130" s="96"/>
      <c r="G130" s="96"/>
      <c r="H130" s="96"/>
      <c r="I130" s="96"/>
      <c r="J130" s="97"/>
    </row>
    <row r="131" spans="1:10" x14ac:dyDescent="0.25">
      <c r="A131" s="96"/>
      <c r="B131" s="96"/>
      <c r="C131" s="96"/>
      <c r="D131" s="96"/>
      <c r="E131" s="96"/>
      <c r="F131" s="96"/>
      <c r="G131" s="96"/>
      <c r="H131" s="96"/>
      <c r="I131" s="96"/>
      <c r="J131" s="97"/>
    </row>
    <row r="132" spans="1:10" x14ac:dyDescent="0.25">
      <c r="A132" s="96"/>
      <c r="B132" s="96"/>
      <c r="C132" s="96"/>
      <c r="D132" s="96"/>
      <c r="E132" s="96"/>
      <c r="F132" s="96"/>
      <c r="G132" s="96"/>
      <c r="H132" s="96"/>
      <c r="I132" s="96"/>
      <c r="J132" s="97"/>
    </row>
    <row r="133" spans="1:10" x14ac:dyDescent="0.25">
      <c r="A133" s="96"/>
      <c r="B133" s="96"/>
      <c r="C133" s="96"/>
      <c r="D133" s="96"/>
      <c r="E133" s="96"/>
      <c r="F133" s="96"/>
      <c r="G133" s="96"/>
      <c r="H133" s="96"/>
      <c r="I133" s="96"/>
      <c r="J133" s="97"/>
    </row>
    <row r="134" spans="1:10" x14ac:dyDescent="0.25">
      <c r="A134" s="96"/>
      <c r="B134" s="96"/>
      <c r="C134" s="96"/>
      <c r="D134" s="96"/>
      <c r="E134" s="96"/>
      <c r="F134" s="96"/>
      <c r="G134" s="96"/>
      <c r="H134" s="96"/>
      <c r="I134" s="96"/>
      <c r="J134" s="97"/>
    </row>
    <row r="135" spans="1:10" x14ac:dyDescent="0.25">
      <c r="A135" s="96"/>
      <c r="B135" s="96"/>
      <c r="C135" s="96"/>
      <c r="D135" s="96"/>
      <c r="E135" s="96"/>
      <c r="F135" s="96"/>
      <c r="G135" s="96"/>
      <c r="H135" s="96"/>
      <c r="I135" s="96"/>
      <c r="J135" s="97"/>
    </row>
    <row r="136" spans="1:10" x14ac:dyDescent="0.25">
      <c r="A136" s="96"/>
      <c r="B136" s="96"/>
      <c r="C136" s="96"/>
      <c r="D136" s="96"/>
      <c r="E136" s="96"/>
      <c r="F136" s="96"/>
      <c r="G136" s="96"/>
      <c r="H136" s="96"/>
      <c r="I136" s="96"/>
      <c r="J136" s="97"/>
    </row>
    <row r="137" spans="1:10" x14ac:dyDescent="0.25">
      <c r="A137" s="96"/>
      <c r="B137" s="96"/>
      <c r="C137" s="96"/>
      <c r="D137" s="96"/>
      <c r="E137" s="96"/>
      <c r="F137" s="96"/>
      <c r="G137" s="96"/>
      <c r="H137" s="96"/>
      <c r="I137" s="96"/>
      <c r="J137" s="97"/>
    </row>
    <row r="138" spans="1:10" x14ac:dyDescent="0.25">
      <c r="A138" s="96"/>
      <c r="B138" s="96"/>
      <c r="C138" s="96"/>
      <c r="D138" s="96"/>
      <c r="E138" s="96"/>
      <c r="F138" s="96"/>
      <c r="G138" s="96"/>
      <c r="H138" s="96"/>
      <c r="I138" s="96"/>
      <c r="J138" s="97"/>
    </row>
    <row r="139" spans="1:10" x14ac:dyDescent="0.25">
      <c r="A139" s="96"/>
      <c r="B139" s="96"/>
      <c r="C139" s="96"/>
      <c r="D139" s="96"/>
      <c r="E139" s="96"/>
      <c r="F139" s="96"/>
      <c r="G139" s="96"/>
      <c r="H139" s="96"/>
      <c r="I139" s="96"/>
      <c r="J139" s="97"/>
    </row>
    <row r="140" spans="1:10" x14ac:dyDescent="0.25">
      <c r="A140" s="96"/>
      <c r="B140" s="96"/>
      <c r="C140" s="96"/>
      <c r="D140" s="96"/>
      <c r="E140" s="96"/>
      <c r="F140" s="96"/>
      <c r="G140" s="96"/>
      <c r="H140" s="96"/>
      <c r="I140" s="96"/>
      <c r="J140" s="97"/>
    </row>
    <row r="141" spans="1:10" x14ac:dyDescent="0.25">
      <c r="A141" s="96"/>
      <c r="B141" s="96"/>
      <c r="C141" s="96"/>
      <c r="D141" s="96"/>
      <c r="E141" s="96"/>
      <c r="F141" s="96"/>
      <c r="G141" s="96"/>
      <c r="H141" s="96"/>
      <c r="I141" s="96"/>
      <c r="J141" s="97"/>
    </row>
    <row r="142" spans="1:10" x14ac:dyDescent="0.25">
      <c r="A142" s="96"/>
      <c r="B142" s="96"/>
      <c r="C142" s="96"/>
      <c r="D142" s="96"/>
      <c r="E142" s="96"/>
      <c r="F142" s="96"/>
      <c r="G142" s="96"/>
      <c r="H142" s="96"/>
      <c r="I142" s="96"/>
      <c r="J142" s="97"/>
    </row>
    <row r="143" spans="1:10" x14ac:dyDescent="0.25">
      <c r="A143" s="96"/>
      <c r="B143" s="96"/>
      <c r="C143" s="96"/>
      <c r="D143" s="96"/>
      <c r="E143" s="96"/>
      <c r="F143" s="96"/>
      <c r="G143" s="96"/>
      <c r="H143" s="96"/>
      <c r="I143" s="96"/>
      <c r="J143" s="97"/>
    </row>
    <row r="144" spans="1:10" x14ac:dyDescent="0.25">
      <c r="A144" s="96"/>
      <c r="B144" s="96"/>
      <c r="C144" s="96"/>
      <c r="D144" s="96"/>
      <c r="E144" s="96"/>
      <c r="F144" s="96"/>
      <c r="G144" s="96"/>
      <c r="H144" s="96"/>
      <c r="I144" s="96"/>
      <c r="J144" s="97"/>
    </row>
    <row r="145" spans="1:10" x14ac:dyDescent="0.25">
      <c r="A145" s="96"/>
      <c r="B145" s="96"/>
      <c r="C145" s="96"/>
      <c r="D145" s="96"/>
      <c r="E145" s="96"/>
      <c r="F145" s="96"/>
      <c r="G145" s="96"/>
      <c r="H145" s="96"/>
      <c r="I145" s="96"/>
      <c r="J145" s="97"/>
    </row>
    <row r="146" spans="1:10" x14ac:dyDescent="0.25">
      <c r="A146" s="96"/>
      <c r="B146" s="96"/>
      <c r="C146" s="96"/>
      <c r="D146" s="96"/>
      <c r="E146" s="96"/>
      <c r="F146" s="96"/>
      <c r="G146" s="96"/>
      <c r="H146" s="96"/>
      <c r="I146" s="96"/>
      <c r="J146" s="97"/>
    </row>
    <row r="147" spans="1:10" x14ac:dyDescent="0.25">
      <c r="A147" s="96"/>
      <c r="B147" s="96"/>
      <c r="C147" s="96"/>
      <c r="D147" s="96"/>
      <c r="E147" s="96"/>
      <c r="F147" s="96"/>
      <c r="G147" s="96"/>
      <c r="H147" s="96"/>
      <c r="I147" s="96"/>
      <c r="J147" s="97"/>
    </row>
    <row r="148" spans="1:10" x14ac:dyDescent="0.25">
      <c r="A148" s="96"/>
      <c r="B148" s="96"/>
      <c r="C148" s="96"/>
      <c r="D148" s="96"/>
      <c r="E148" s="96"/>
      <c r="F148" s="96"/>
      <c r="G148" s="96"/>
      <c r="H148" s="96"/>
      <c r="I148" s="96"/>
      <c r="J148" s="97"/>
    </row>
    <row r="149" spans="1:10" x14ac:dyDescent="0.25">
      <c r="A149" s="96"/>
      <c r="B149" s="96"/>
      <c r="C149" s="96"/>
      <c r="D149" s="96"/>
      <c r="E149" s="96"/>
      <c r="F149" s="96"/>
      <c r="G149" s="96"/>
      <c r="H149" s="96"/>
      <c r="I149" s="96"/>
      <c r="J149" s="97"/>
    </row>
    <row r="150" spans="1:10" x14ac:dyDescent="0.25">
      <c r="A150" s="96"/>
      <c r="B150" s="96"/>
      <c r="C150" s="96"/>
      <c r="D150" s="96"/>
      <c r="E150" s="96"/>
      <c r="F150" s="96"/>
      <c r="G150" s="96"/>
      <c r="H150" s="96"/>
      <c r="I150" s="96"/>
      <c r="J150" s="97"/>
    </row>
    <row r="151" spans="1:10" x14ac:dyDescent="0.25">
      <c r="A151" s="96"/>
      <c r="B151" s="96"/>
      <c r="C151" s="96"/>
      <c r="D151" s="96"/>
      <c r="E151" s="96"/>
      <c r="F151" s="96"/>
      <c r="G151" s="96"/>
      <c r="H151" s="96"/>
      <c r="I151" s="96"/>
      <c r="J151" s="97"/>
    </row>
    <row r="152" spans="1:10" x14ac:dyDescent="0.25">
      <c r="A152" s="96"/>
      <c r="B152" s="96"/>
      <c r="C152" s="96"/>
      <c r="D152" s="96"/>
      <c r="E152" s="96"/>
      <c r="F152" s="96"/>
      <c r="G152" s="96"/>
      <c r="H152" s="96"/>
      <c r="I152" s="96"/>
      <c r="J152" s="97"/>
    </row>
    <row r="153" spans="1:10" x14ac:dyDescent="0.25">
      <c r="A153" s="96"/>
      <c r="B153" s="96"/>
      <c r="C153" s="96"/>
      <c r="D153" s="96"/>
      <c r="E153" s="96"/>
      <c r="F153" s="96"/>
      <c r="G153" s="96"/>
      <c r="H153" s="96"/>
      <c r="I153" s="96"/>
      <c r="J153" s="97"/>
    </row>
    <row r="154" spans="1:10" x14ac:dyDescent="0.25">
      <c r="A154" s="96"/>
      <c r="B154" s="96"/>
      <c r="C154" s="96"/>
      <c r="D154" s="96"/>
      <c r="E154" s="96"/>
      <c r="F154" s="96"/>
      <c r="G154" s="96"/>
      <c r="H154" s="96"/>
      <c r="I154" s="96"/>
      <c r="J154" s="97"/>
    </row>
    <row r="155" spans="1:10" x14ac:dyDescent="0.25">
      <c r="A155" s="96"/>
      <c r="B155" s="96"/>
      <c r="C155" s="96"/>
      <c r="D155" s="96"/>
      <c r="E155" s="96"/>
      <c r="F155" s="96"/>
      <c r="G155" s="96"/>
      <c r="H155" s="96"/>
      <c r="I155" s="96"/>
      <c r="J155" s="97"/>
    </row>
    <row r="156" spans="1:10" x14ac:dyDescent="0.25">
      <c r="A156" s="96"/>
      <c r="B156" s="96"/>
      <c r="C156" s="96"/>
      <c r="D156" s="96"/>
      <c r="E156" s="96"/>
      <c r="F156" s="96"/>
      <c r="G156" s="96"/>
      <c r="H156" s="96"/>
      <c r="I156" s="96"/>
      <c r="J156" s="97"/>
    </row>
    <row r="157" spans="1:10" x14ac:dyDescent="0.25">
      <c r="A157" s="96"/>
      <c r="B157" s="96"/>
      <c r="C157" s="96"/>
      <c r="D157" s="96"/>
      <c r="E157" s="96"/>
      <c r="F157" s="96"/>
      <c r="G157" s="96"/>
      <c r="H157" s="96"/>
      <c r="I157" s="96"/>
      <c r="J157" s="97"/>
    </row>
    <row r="158" spans="1:10" x14ac:dyDescent="0.25">
      <c r="A158" s="96"/>
      <c r="B158" s="96"/>
      <c r="C158" s="96"/>
      <c r="D158" s="96"/>
      <c r="E158" s="96"/>
      <c r="F158" s="96"/>
      <c r="G158" s="96"/>
      <c r="H158" s="96"/>
      <c r="I158" s="96"/>
      <c r="J158" s="97"/>
    </row>
    <row r="159" spans="1:10" x14ac:dyDescent="0.25">
      <c r="A159" s="96"/>
      <c r="B159" s="96"/>
      <c r="C159" s="96"/>
      <c r="D159" s="96"/>
      <c r="E159" s="96"/>
      <c r="F159" s="96"/>
      <c r="G159" s="96"/>
      <c r="H159" s="96"/>
      <c r="I159" s="96"/>
      <c r="J159" s="97"/>
    </row>
    <row r="160" spans="1:10" x14ac:dyDescent="0.25">
      <c r="A160" s="96"/>
      <c r="B160" s="96"/>
      <c r="C160" s="96"/>
      <c r="D160" s="96"/>
      <c r="E160" s="96"/>
      <c r="F160" s="96"/>
      <c r="G160" s="96"/>
      <c r="H160" s="96"/>
      <c r="I160" s="96"/>
      <c r="J160" s="97"/>
    </row>
    <row r="161" spans="1:10" x14ac:dyDescent="0.25">
      <c r="A161" s="96"/>
      <c r="B161" s="96"/>
      <c r="C161" s="96"/>
      <c r="D161" s="96"/>
      <c r="E161" s="96"/>
      <c r="F161" s="96"/>
      <c r="G161" s="96"/>
      <c r="H161" s="96"/>
      <c r="I161" s="96"/>
      <c r="J161" s="97"/>
    </row>
    <row r="162" spans="1:10" x14ac:dyDescent="0.25">
      <c r="A162" s="96"/>
      <c r="B162" s="96"/>
      <c r="C162" s="96"/>
      <c r="D162" s="96"/>
      <c r="E162" s="96"/>
      <c r="F162" s="96"/>
      <c r="G162" s="96"/>
      <c r="H162" s="96"/>
      <c r="I162" s="96"/>
      <c r="J162" s="97"/>
    </row>
    <row r="163" spans="1:10" x14ac:dyDescent="0.25">
      <c r="A163" s="96"/>
      <c r="B163" s="96"/>
      <c r="C163" s="96"/>
      <c r="D163" s="96"/>
      <c r="E163" s="96"/>
      <c r="F163" s="96"/>
      <c r="G163" s="96"/>
      <c r="H163" s="96"/>
      <c r="I163" s="96"/>
      <c r="J163" s="97"/>
    </row>
    <row r="164" spans="1:10" x14ac:dyDescent="0.25">
      <c r="A164" s="96"/>
      <c r="B164" s="96"/>
      <c r="C164" s="96"/>
      <c r="D164" s="96"/>
      <c r="E164" s="96"/>
      <c r="F164" s="96"/>
      <c r="G164" s="96"/>
      <c r="H164" s="96"/>
      <c r="I164" s="96"/>
      <c r="J164" s="97"/>
    </row>
    <row r="165" spans="1:10" x14ac:dyDescent="0.25">
      <c r="A165" s="96"/>
      <c r="B165" s="96"/>
      <c r="C165" s="96"/>
      <c r="D165" s="96"/>
      <c r="E165" s="96"/>
      <c r="F165" s="96"/>
      <c r="G165" s="96"/>
      <c r="H165" s="96"/>
      <c r="I165" s="96"/>
      <c r="J165" s="97"/>
    </row>
    <row r="166" spans="1:10" x14ac:dyDescent="0.25">
      <c r="A166" s="96"/>
      <c r="B166" s="96"/>
      <c r="C166" s="96"/>
      <c r="D166" s="96"/>
      <c r="E166" s="96"/>
      <c r="F166" s="96"/>
      <c r="G166" s="96"/>
      <c r="H166" s="96"/>
      <c r="I166" s="96"/>
      <c r="J166" s="97"/>
    </row>
    <row r="167" spans="1:10" x14ac:dyDescent="0.25">
      <c r="A167" s="96"/>
      <c r="B167" s="96"/>
      <c r="C167" s="96"/>
      <c r="D167" s="96"/>
      <c r="E167" s="96"/>
      <c r="F167" s="96"/>
      <c r="G167" s="96"/>
      <c r="H167" s="96"/>
      <c r="I167" s="96"/>
      <c r="J167" s="97"/>
    </row>
    <row r="168" spans="1:10" x14ac:dyDescent="0.25">
      <c r="A168" s="96"/>
      <c r="B168" s="96"/>
      <c r="C168" s="96"/>
      <c r="D168" s="96"/>
      <c r="E168" s="96"/>
      <c r="F168" s="96"/>
      <c r="G168" s="96"/>
      <c r="H168" s="96"/>
      <c r="I168" s="96"/>
      <c r="J168" s="97"/>
    </row>
    <row r="169" spans="1:10" x14ac:dyDescent="0.25">
      <c r="A169" s="96"/>
      <c r="B169" s="96"/>
      <c r="C169" s="96"/>
      <c r="D169" s="96"/>
      <c r="E169" s="96"/>
      <c r="F169" s="96"/>
      <c r="G169" s="96"/>
      <c r="H169" s="96"/>
      <c r="I169" s="96"/>
      <c r="J169" s="97"/>
    </row>
    <row r="170" spans="1:10" x14ac:dyDescent="0.25">
      <c r="A170" s="96"/>
      <c r="B170" s="96"/>
      <c r="C170" s="96"/>
      <c r="D170" s="96"/>
      <c r="E170" s="96"/>
      <c r="F170" s="96"/>
      <c r="G170" s="96"/>
      <c r="H170" s="96"/>
      <c r="I170" s="96"/>
      <c r="J170" s="97"/>
    </row>
    <row r="171" spans="1:10" x14ac:dyDescent="0.25">
      <c r="A171" s="96"/>
      <c r="B171" s="96"/>
      <c r="C171" s="96"/>
      <c r="D171" s="96"/>
      <c r="E171" s="96"/>
      <c r="F171" s="96"/>
      <c r="G171" s="96"/>
      <c r="H171" s="96"/>
      <c r="I171" s="96"/>
      <c r="J171" s="97"/>
    </row>
    <row r="172" spans="1:10" x14ac:dyDescent="0.25">
      <c r="A172" s="96"/>
      <c r="B172" s="96"/>
      <c r="C172" s="96"/>
      <c r="D172" s="96"/>
      <c r="E172" s="96"/>
      <c r="F172" s="96"/>
      <c r="G172" s="96"/>
      <c r="H172" s="96"/>
      <c r="I172" s="96"/>
      <c r="J172" s="97"/>
    </row>
    <row r="173" spans="1:10" x14ac:dyDescent="0.25">
      <c r="A173" s="96"/>
      <c r="B173" s="96"/>
      <c r="C173" s="96"/>
      <c r="D173" s="96"/>
      <c r="E173" s="96"/>
      <c r="F173" s="96"/>
      <c r="G173" s="96"/>
      <c r="H173" s="96"/>
      <c r="I173" s="96"/>
      <c r="J173" s="97"/>
    </row>
    <row r="174" spans="1:10" x14ac:dyDescent="0.25">
      <c r="A174" s="96"/>
      <c r="B174" s="96"/>
      <c r="C174" s="96"/>
      <c r="D174" s="96"/>
      <c r="E174" s="96"/>
      <c r="F174" s="96"/>
      <c r="G174" s="96"/>
      <c r="H174" s="96"/>
      <c r="I174" s="96"/>
      <c r="J174" s="97"/>
    </row>
    <row r="175" spans="1:10" x14ac:dyDescent="0.25">
      <c r="A175" s="96"/>
      <c r="B175" s="96"/>
      <c r="C175" s="96"/>
      <c r="D175" s="96"/>
      <c r="E175" s="96"/>
      <c r="F175" s="96"/>
      <c r="G175" s="96"/>
      <c r="H175" s="96"/>
      <c r="I175" s="96"/>
      <c r="J175" s="97"/>
    </row>
    <row r="176" spans="1:10" x14ac:dyDescent="0.25">
      <c r="A176" s="96"/>
      <c r="B176" s="96"/>
      <c r="C176" s="96"/>
      <c r="D176" s="96"/>
      <c r="E176" s="96"/>
      <c r="F176" s="96"/>
      <c r="G176" s="96"/>
      <c r="H176" s="96"/>
      <c r="I176" s="96"/>
      <c r="J176" s="97"/>
    </row>
    <row r="177" spans="1:10" x14ac:dyDescent="0.25">
      <c r="A177" s="96"/>
      <c r="B177" s="96"/>
      <c r="C177" s="96"/>
      <c r="D177" s="96"/>
      <c r="E177" s="96"/>
      <c r="F177" s="96"/>
      <c r="G177" s="96"/>
      <c r="H177" s="96"/>
      <c r="I177" s="96"/>
      <c r="J177" s="97"/>
    </row>
    <row r="178" spans="1:10" x14ac:dyDescent="0.25">
      <c r="A178" s="96"/>
      <c r="B178" s="96"/>
      <c r="C178" s="96"/>
      <c r="D178" s="96"/>
      <c r="E178" s="96"/>
      <c r="F178" s="96"/>
      <c r="G178" s="96"/>
      <c r="H178" s="96"/>
      <c r="I178" s="96"/>
      <c r="J178" s="97"/>
    </row>
    <row r="179" spans="1:10" x14ac:dyDescent="0.25">
      <c r="A179" s="96"/>
      <c r="B179" s="96"/>
      <c r="C179" s="96"/>
      <c r="D179" s="96"/>
      <c r="E179" s="96"/>
      <c r="F179" s="96"/>
      <c r="G179" s="96"/>
      <c r="H179" s="96"/>
      <c r="I179" s="96"/>
      <c r="J179" s="97"/>
    </row>
    <row r="180" spans="1:10" x14ac:dyDescent="0.25">
      <c r="A180" s="96"/>
      <c r="B180" s="96"/>
      <c r="C180" s="96"/>
      <c r="D180" s="96"/>
      <c r="E180" s="96"/>
      <c r="F180" s="96"/>
      <c r="G180" s="96"/>
      <c r="H180" s="96"/>
      <c r="I180" s="96"/>
      <c r="J180" s="97"/>
    </row>
    <row r="181" spans="1:10" x14ac:dyDescent="0.25">
      <c r="A181" s="96"/>
      <c r="B181" s="96"/>
      <c r="C181" s="96"/>
      <c r="D181" s="96"/>
      <c r="E181" s="96"/>
      <c r="F181" s="96"/>
      <c r="G181" s="96"/>
      <c r="H181" s="96"/>
      <c r="I181" s="96"/>
      <c r="J181" s="97"/>
    </row>
    <row r="182" spans="1:10" x14ac:dyDescent="0.25">
      <c r="A182" s="96"/>
      <c r="B182" s="96"/>
      <c r="C182" s="96"/>
      <c r="D182" s="96"/>
      <c r="E182" s="96"/>
      <c r="F182" s="96"/>
      <c r="G182" s="96"/>
      <c r="H182" s="96"/>
      <c r="I182" s="96"/>
      <c r="J182" s="97"/>
    </row>
    <row r="183" spans="1:10" x14ac:dyDescent="0.25">
      <c r="A183" s="96"/>
      <c r="B183" s="96"/>
      <c r="C183" s="96"/>
      <c r="D183" s="96"/>
      <c r="E183" s="96"/>
      <c r="F183" s="96"/>
      <c r="G183" s="96"/>
      <c r="H183" s="96"/>
      <c r="I183" s="96"/>
      <c r="J183" s="97"/>
    </row>
    <row r="184" spans="1:10" x14ac:dyDescent="0.25">
      <c r="A184" s="96"/>
      <c r="B184" s="96"/>
      <c r="C184" s="96"/>
      <c r="D184" s="96"/>
      <c r="E184" s="96"/>
      <c r="F184" s="96"/>
      <c r="G184" s="96"/>
      <c r="H184" s="96"/>
      <c r="I184" s="96"/>
      <c r="J184" s="97"/>
    </row>
    <row r="185" spans="1:10" x14ac:dyDescent="0.25">
      <c r="A185" s="96"/>
      <c r="B185" s="96"/>
      <c r="C185" s="96"/>
      <c r="D185" s="96"/>
      <c r="E185" s="96"/>
      <c r="F185" s="96"/>
      <c r="G185" s="96"/>
      <c r="H185" s="96"/>
      <c r="I185" s="96"/>
      <c r="J185" s="97"/>
    </row>
    <row r="186" spans="1:10" x14ac:dyDescent="0.25">
      <c r="A186" s="96"/>
      <c r="B186" s="96"/>
      <c r="C186" s="96"/>
      <c r="D186" s="96"/>
      <c r="E186" s="96"/>
      <c r="F186" s="96"/>
      <c r="G186" s="96"/>
      <c r="H186" s="96"/>
      <c r="I186" s="96"/>
      <c r="J186" s="97"/>
    </row>
    <row r="187" spans="1:10" x14ac:dyDescent="0.25">
      <c r="A187" s="96"/>
      <c r="B187" s="96"/>
      <c r="C187" s="96"/>
      <c r="D187" s="96"/>
      <c r="E187" s="96"/>
      <c r="F187" s="96"/>
      <c r="G187" s="96"/>
      <c r="H187" s="96"/>
      <c r="I187" s="96"/>
      <c r="J187" s="97"/>
    </row>
    <row r="188" spans="1:10" x14ac:dyDescent="0.25">
      <c r="A188" s="96"/>
      <c r="B188" s="96"/>
      <c r="C188" s="96"/>
      <c r="D188" s="96"/>
      <c r="E188" s="96"/>
      <c r="F188" s="96"/>
      <c r="G188" s="96"/>
      <c r="H188" s="96"/>
      <c r="I188" s="96"/>
      <c r="J188" s="97"/>
    </row>
    <row r="189" spans="1:10" x14ac:dyDescent="0.25">
      <c r="A189" s="96"/>
      <c r="B189" s="96"/>
      <c r="C189" s="96"/>
      <c r="D189" s="96"/>
      <c r="E189" s="96"/>
      <c r="F189" s="96"/>
      <c r="G189" s="96"/>
      <c r="H189" s="96"/>
      <c r="I189" s="96"/>
      <c r="J189" s="97"/>
    </row>
    <row r="190" spans="1:10" x14ac:dyDescent="0.25">
      <c r="A190" s="96"/>
      <c r="B190" s="96"/>
      <c r="C190" s="96"/>
      <c r="D190" s="96"/>
      <c r="E190" s="96"/>
      <c r="F190" s="96"/>
      <c r="G190" s="96"/>
      <c r="H190" s="96"/>
      <c r="I190" s="96"/>
      <c r="J190" s="97"/>
    </row>
    <row r="191" spans="1:10" x14ac:dyDescent="0.25">
      <c r="A191" s="96"/>
      <c r="B191" s="96"/>
      <c r="C191" s="96"/>
      <c r="D191" s="96"/>
      <c r="E191" s="96"/>
      <c r="F191" s="96"/>
      <c r="G191" s="96"/>
      <c r="H191" s="96"/>
      <c r="I191" s="96"/>
      <c r="J191" s="97"/>
    </row>
    <row r="192" spans="1:10" x14ac:dyDescent="0.25">
      <c r="A192" s="96"/>
      <c r="B192" s="96"/>
      <c r="C192" s="96"/>
      <c r="D192" s="96"/>
      <c r="E192" s="96"/>
      <c r="F192" s="96"/>
      <c r="G192" s="96"/>
      <c r="H192" s="96"/>
      <c r="I192" s="96"/>
      <c r="J192" s="97"/>
    </row>
    <row r="193" spans="1:10" x14ac:dyDescent="0.25">
      <c r="A193" s="96"/>
      <c r="B193" s="96"/>
      <c r="C193" s="96"/>
      <c r="D193" s="96"/>
      <c r="E193" s="96"/>
      <c r="F193" s="96"/>
      <c r="G193" s="96"/>
      <c r="H193" s="96"/>
      <c r="I193" s="96"/>
      <c r="J193" s="97"/>
    </row>
    <row r="194" spans="1:10" x14ac:dyDescent="0.25">
      <c r="A194" s="96"/>
      <c r="B194" s="96"/>
      <c r="C194" s="96"/>
      <c r="D194" s="96"/>
      <c r="E194" s="96"/>
      <c r="F194" s="96"/>
      <c r="G194" s="96"/>
      <c r="H194" s="96"/>
      <c r="I194" s="96"/>
      <c r="J194" s="97"/>
    </row>
    <row r="195" spans="1:10" x14ac:dyDescent="0.25">
      <c r="A195" s="96"/>
      <c r="B195" s="96"/>
      <c r="C195" s="96"/>
      <c r="D195" s="96"/>
      <c r="E195" s="96"/>
      <c r="F195" s="96"/>
      <c r="G195" s="96"/>
      <c r="H195" s="96"/>
      <c r="I195" s="96"/>
      <c r="J195" s="97"/>
    </row>
    <row r="196" spans="1:10" x14ac:dyDescent="0.25">
      <c r="A196" s="96"/>
      <c r="B196" s="96"/>
      <c r="C196" s="96"/>
      <c r="D196" s="96"/>
      <c r="E196" s="96"/>
      <c r="F196" s="96"/>
      <c r="G196" s="96"/>
      <c r="H196" s="96"/>
      <c r="I196" s="96"/>
      <c r="J196" s="97"/>
    </row>
    <row r="197" spans="1:10" x14ac:dyDescent="0.25">
      <c r="A197" s="96"/>
      <c r="B197" s="96"/>
      <c r="C197" s="96"/>
      <c r="D197" s="96"/>
      <c r="E197" s="96"/>
      <c r="F197" s="96"/>
      <c r="G197" s="96"/>
      <c r="H197" s="96"/>
      <c r="I197" s="96"/>
      <c r="J197" s="97"/>
    </row>
    <row r="198" spans="1:10" x14ac:dyDescent="0.25">
      <c r="A198" s="96"/>
      <c r="B198" s="96"/>
      <c r="C198" s="96"/>
      <c r="D198" s="96"/>
      <c r="E198" s="96"/>
      <c r="F198" s="96"/>
      <c r="G198" s="96"/>
      <c r="H198" s="96"/>
      <c r="I198" s="96"/>
      <c r="J198" s="97"/>
    </row>
    <row r="199" spans="1:10" x14ac:dyDescent="0.25">
      <c r="A199" s="96"/>
      <c r="B199" s="96"/>
      <c r="C199" s="96"/>
      <c r="D199" s="96"/>
      <c r="E199" s="96"/>
      <c r="F199" s="96"/>
      <c r="G199" s="96"/>
      <c r="H199" s="96"/>
      <c r="I199" s="96"/>
      <c r="J199" s="97"/>
    </row>
    <row r="200" spans="1:10" x14ac:dyDescent="0.25">
      <c r="A200" s="96"/>
      <c r="B200" s="96"/>
      <c r="C200" s="96"/>
      <c r="D200" s="96"/>
      <c r="E200" s="96"/>
      <c r="F200" s="96"/>
      <c r="G200" s="96"/>
      <c r="H200" s="96"/>
      <c r="I200" s="96"/>
      <c r="J200" s="97"/>
    </row>
    <row r="201" spans="1:10" x14ac:dyDescent="0.25">
      <c r="A201" s="96"/>
      <c r="B201" s="96"/>
      <c r="C201" s="96"/>
      <c r="D201" s="96"/>
      <c r="E201" s="96"/>
      <c r="F201" s="96"/>
      <c r="G201" s="96"/>
      <c r="H201" s="96"/>
      <c r="I201" s="96"/>
      <c r="J201" s="97"/>
    </row>
    <row r="202" spans="1:10" x14ac:dyDescent="0.25">
      <c r="A202" s="96"/>
      <c r="B202" s="96"/>
      <c r="C202" s="96"/>
      <c r="D202" s="96"/>
      <c r="E202" s="96"/>
      <c r="F202" s="96"/>
      <c r="G202" s="96"/>
      <c r="H202" s="96"/>
      <c r="I202" s="96"/>
      <c r="J202" s="97"/>
    </row>
    <row r="203" spans="1:10" x14ac:dyDescent="0.25">
      <c r="A203" s="96"/>
      <c r="B203" s="96"/>
      <c r="C203" s="96"/>
      <c r="D203" s="96"/>
      <c r="E203" s="96"/>
      <c r="F203" s="96"/>
      <c r="G203" s="96"/>
      <c r="H203" s="96"/>
      <c r="I203" s="96"/>
      <c r="J203" s="97"/>
    </row>
    <row r="204" spans="1:10" x14ac:dyDescent="0.25">
      <c r="A204" s="96"/>
      <c r="B204" s="96"/>
      <c r="C204" s="96"/>
      <c r="D204" s="96"/>
      <c r="E204" s="96"/>
      <c r="F204" s="96"/>
      <c r="G204" s="96"/>
      <c r="H204" s="96"/>
      <c r="I204" s="96"/>
      <c r="J204" s="97"/>
    </row>
    <row r="205" spans="1:10" x14ac:dyDescent="0.25">
      <c r="A205" s="96"/>
      <c r="B205" s="96"/>
      <c r="C205" s="96"/>
      <c r="D205" s="96"/>
      <c r="E205" s="96"/>
      <c r="F205" s="96"/>
      <c r="G205" s="96"/>
      <c r="H205" s="96"/>
      <c r="I205" s="96"/>
      <c r="J205" s="97"/>
    </row>
    <row r="206" spans="1:10" x14ac:dyDescent="0.25">
      <c r="A206" s="96"/>
      <c r="B206" s="96"/>
      <c r="C206" s="96"/>
      <c r="D206" s="96"/>
      <c r="E206" s="96"/>
      <c r="F206" s="96"/>
      <c r="G206" s="96"/>
      <c r="H206" s="96"/>
      <c r="I206" s="96"/>
      <c r="J206" s="97"/>
    </row>
    <row r="207" spans="1:10" x14ac:dyDescent="0.25">
      <c r="A207" s="96"/>
      <c r="B207" s="96"/>
      <c r="C207" s="96"/>
      <c r="D207" s="96"/>
      <c r="E207" s="96"/>
      <c r="F207" s="96"/>
      <c r="G207" s="96"/>
      <c r="H207" s="96"/>
      <c r="I207" s="96"/>
      <c r="J207" s="97"/>
    </row>
    <row r="208" spans="1:10" x14ac:dyDescent="0.25">
      <c r="A208" s="96"/>
      <c r="B208" s="96"/>
      <c r="C208" s="96"/>
      <c r="D208" s="96"/>
      <c r="E208" s="96"/>
      <c r="F208" s="96"/>
      <c r="G208" s="96"/>
      <c r="H208" s="96"/>
      <c r="I208" s="96"/>
      <c r="J208" s="97"/>
    </row>
    <row r="209" spans="1:10" x14ac:dyDescent="0.25">
      <c r="A209" s="96"/>
      <c r="B209" s="96"/>
      <c r="C209" s="96"/>
      <c r="D209" s="96"/>
      <c r="E209" s="96"/>
      <c r="F209" s="96"/>
      <c r="G209" s="96"/>
      <c r="H209" s="96"/>
      <c r="I209" s="96"/>
      <c r="J209" s="97"/>
    </row>
    <row r="210" spans="1:10" x14ac:dyDescent="0.25">
      <c r="A210" s="96"/>
      <c r="B210" s="96"/>
      <c r="C210" s="96"/>
      <c r="D210" s="96"/>
      <c r="E210" s="96"/>
      <c r="F210" s="96"/>
      <c r="G210" s="96"/>
      <c r="H210" s="96"/>
      <c r="I210" s="96"/>
      <c r="J210" s="97"/>
    </row>
    <row r="211" spans="1:10" x14ac:dyDescent="0.25">
      <c r="A211" s="96"/>
      <c r="B211" s="96"/>
      <c r="C211" s="96"/>
      <c r="D211" s="96"/>
      <c r="E211" s="96"/>
      <c r="F211" s="96"/>
      <c r="G211" s="96"/>
      <c r="H211" s="96"/>
      <c r="I211" s="96"/>
      <c r="J211" s="97"/>
    </row>
    <row r="212" spans="1:10" x14ac:dyDescent="0.25">
      <c r="A212" s="96"/>
      <c r="B212" s="96"/>
      <c r="C212" s="96"/>
      <c r="D212" s="96"/>
      <c r="E212" s="96"/>
      <c r="F212" s="96"/>
      <c r="G212" s="96"/>
      <c r="H212" s="96"/>
      <c r="I212" s="96"/>
      <c r="J212" s="97"/>
    </row>
    <row r="213" spans="1:10" x14ac:dyDescent="0.25">
      <c r="A213" s="96"/>
      <c r="B213" s="96"/>
      <c r="C213" s="96"/>
      <c r="D213" s="96"/>
      <c r="E213" s="96"/>
      <c r="F213" s="96"/>
      <c r="G213" s="96"/>
      <c r="H213" s="96"/>
      <c r="I213" s="96"/>
      <c r="J213" s="97"/>
    </row>
    <row r="214" spans="1:10" x14ac:dyDescent="0.25">
      <c r="A214" s="96"/>
      <c r="B214" s="96"/>
      <c r="C214" s="96"/>
      <c r="D214" s="96"/>
      <c r="E214" s="96"/>
      <c r="F214" s="96"/>
      <c r="G214" s="96"/>
      <c r="H214" s="96"/>
      <c r="I214" s="96"/>
      <c r="J214" s="97"/>
    </row>
    <row r="215" spans="1:10" x14ac:dyDescent="0.25">
      <c r="A215" s="96"/>
      <c r="B215" s="96"/>
      <c r="C215" s="96"/>
      <c r="D215" s="96"/>
      <c r="E215" s="96"/>
      <c r="F215" s="96"/>
      <c r="G215" s="96"/>
      <c r="H215" s="96"/>
      <c r="I215" s="96"/>
      <c r="J215" s="97"/>
    </row>
    <row r="216" spans="1:10" x14ac:dyDescent="0.25">
      <c r="A216" s="96"/>
      <c r="B216" s="96"/>
      <c r="C216" s="96"/>
      <c r="D216" s="96"/>
      <c r="E216" s="96"/>
      <c r="F216" s="96"/>
      <c r="G216" s="96"/>
      <c r="H216" s="96"/>
      <c r="I216" s="96"/>
      <c r="J216" s="97"/>
    </row>
    <row r="217" spans="1:10" x14ac:dyDescent="0.25">
      <c r="A217" s="96"/>
      <c r="B217" s="96"/>
      <c r="C217" s="96"/>
      <c r="D217" s="96"/>
      <c r="E217" s="96"/>
      <c r="F217" s="96"/>
      <c r="G217" s="96"/>
      <c r="H217" s="96"/>
      <c r="I217" s="96"/>
      <c r="J217" s="97"/>
    </row>
    <row r="218" spans="1:10" x14ac:dyDescent="0.25">
      <c r="A218" s="96"/>
      <c r="B218" s="96"/>
      <c r="C218" s="96"/>
      <c r="D218" s="96"/>
      <c r="E218" s="96"/>
      <c r="F218" s="96"/>
      <c r="G218" s="96"/>
      <c r="H218" s="96"/>
      <c r="I218" s="96"/>
      <c r="J218" s="97"/>
    </row>
    <row r="219" spans="1:10" x14ac:dyDescent="0.25">
      <c r="A219" s="96"/>
      <c r="B219" s="96"/>
      <c r="C219" s="96"/>
      <c r="D219" s="96"/>
      <c r="E219" s="96"/>
      <c r="F219" s="96"/>
      <c r="G219" s="96"/>
      <c r="H219" s="96"/>
      <c r="I219" s="96"/>
      <c r="J219" s="97"/>
    </row>
    <row r="220" spans="1:10" x14ac:dyDescent="0.25">
      <c r="A220" s="96"/>
      <c r="B220" s="96"/>
      <c r="C220" s="96"/>
      <c r="D220" s="96"/>
      <c r="E220" s="96"/>
      <c r="F220" s="96"/>
      <c r="G220" s="96"/>
      <c r="H220" s="96"/>
      <c r="I220" s="96"/>
      <c r="J220" s="97"/>
    </row>
    <row r="221" spans="1:10" x14ac:dyDescent="0.25">
      <c r="A221" s="96"/>
      <c r="B221" s="96"/>
      <c r="C221" s="96"/>
      <c r="D221" s="96"/>
      <c r="E221" s="96"/>
      <c r="F221" s="96"/>
      <c r="G221" s="96"/>
      <c r="H221" s="96"/>
      <c r="I221" s="96"/>
      <c r="J221" s="97"/>
    </row>
    <row r="222" spans="1:10" x14ac:dyDescent="0.25">
      <c r="A222" s="96"/>
      <c r="B222" s="96"/>
      <c r="C222" s="96"/>
      <c r="D222" s="96"/>
      <c r="E222" s="96"/>
      <c r="F222" s="96"/>
      <c r="G222" s="96"/>
      <c r="H222" s="96"/>
      <c r="I222" s="96"/>
      <c r="J222" s="97"/>
    </row>
    <row r="223" spans="1:10" x14ac:dyDescent="0.25">
      <c r="A223" s="96"/>
      <c r="B223" s="96"/>
      <c r="C223" s="96"/>
      <c r="D223" s="96"/>
      <c r="E223" s="96"/>
      <c r="F223" s="96"/>
      <c r="G223" s="96"/>
      <c r="H223" s="96"/>
      <c r="I223" s="96"/>
      <c r="J223" s="97"/>
    </row>
    <row r="224" spans="1:10" x14ac:dyDescent="0.25">
      <c r="A224" s="96"/>
      <c r="B224" s="96"/>
      <c r="C224" s="96"/>
      <c r="D224" s="96"/>
      <c r="E224" s="96"/>
      <c r="F224" s="96"/>
      <c r="G224" s="96"/>
      <c r="H224" s="96"/>
      <c r="I224" s="96"/>
      <c r="J224" s="97"/>
    </row>
    <row r="225" spans="1:10" x14ac:dyDescent="0.25">
      <c r="A225" s="96"/>
      <c r="B225" s="96"/>
      <c r="C225" s="96"/>
      <c r="D225" s="96"/>
      <c r="E225" s="96"/>
      <c r="F225" s="96"/>
      <c r="G225" s="96"/>
      <c r="H225" s="96"/>
      <c r="I225" s="96"/>
      <c r="J225" s="97"/>
    </row>
    <row r="226" spans="1:10" x14ac:dyDescent="0.25">
      <c r="A226" s="96"/>
      <c r="B226" s="96"/>
      <c r="C226" s="96"/>
      <c r="D226" s="96"/>
      <c r="E226" s="96"/>
      <c r="F226" s="96"/>
      <c r="G226" s="96"/>
      <c r="H226" s="96"/>
      <c r="I226" s="96"/>
      <c r="J226" s="97"/>
    </row>
    <row r="227" spans="1:10" x14ac:dyDescent="0.25">
      <c r="A227" s="96"/>
      <c r="B227" s="96"/>
      <c r="C227" s="96"/>
      <c r="D227" s="96"/>
      <c r="E227" s="96"/>
      <c r="F227" s="96"/>
      <c r="G227" s="96"/>
      <c r="H227" s="96"/>
      <c r="I227" s="96"/>
      <c r="J227" s="97"/>
    </row>
    <row r="228" spans="1:10" x14ac:dyDescent="0.25">
      <c r="A228" s="96"/>
      <c r="B228" s="96"/>
      <c r="C228" s="96"/>
      <c r="D228" s="96"/>
      <c r="E228" s="96"/>
      <c r="F228" s="96"/>
      <c r="G228" s="96"/>
      <c r="H228" s="96"/>
      <c r="I228" s="96"/>
      <c r="J228" s="97"/>
    </row>
    <row r="229" spans="1:10" x14ac:dyDescent="0.25">
      <c r="A229" s="96"/>
      <c r="B229" s="96"/>
      <c r="C229" s="96"/>
      <c r="D229" s="96"/>
      <c r="E229" s="96"/>
      <c r="F229" s="96"/>
      <c r="G229" s="96"/>
      <c r="H229" s="96"/>
      <c r="I229" s="96"/>
      <c r="J229" s="97"/>
    </row>
    <row r="230" spans="1:10" x14ac:dyDescent="0.25">
      <c r="A230" s="96"/>
      <c r="B230" s="96"/>
      <c r="C230" s="96"/>
      <c r="D230" s="96"/>
      <c r="E230" s="96"/>
      <c r="F230" s="96"/>
      <c r="G230" s="96"/>
      <c r="H230" s="96"/>
      <c r="I230" s="96"/>
      <c r="J230" s="97"/>
    </row>
    <row r="231" spans="1:10" x14ac:dyDescent="0.25">
      <c r="A231" s="96"/>
      <c r="B231" s="96"/>
      <c r="C231" s="96"/>
      <c r="D231" s="96"/>
      <c r="E231" s="96"/>
      <c r="F231" s="96"/>
      <c r="G231" s="96"/>
      <c r="H231" s="96"/>
      <c r="I231" s="96"/>
      <c r="J231" s="97"/>
    </row>
    <row r="232" spans="1:10" x14ac:dyDescent="0.25">
      <c r="A232" s="96"/>
      <c r="B232" s="96"/>
      <c r="C232" s="96"/>
      <c r="D232" s="96"/>
      <c r="E232" s="96"/>
      <c r="F232" s="96"/>
      <c r="G232" s="96"/>
      <c r="H232" s="96"/>
      <c r="I232" s="96"/>
      <c r="J232" s="97"/>
    </row>
    <row r="233" spans="1:10" x14ac:dyDescent="0.25">
      <c r="A233" s="96"/>
      <c r="B233" s="96"/>
      <c r="C233" s="96"/>
      <c r="D233" s="96"/>
      <c r="E233" s="96"/>
      <c r="F233" s="96"/>
      <c r="G233" s="96"/>
      <c r="H233" s="96"/>
      <c r="I233" s="96"/>
      <c r="J233" s="97"/>
    </row>
    <row r="234" spans="1:10" x14ac:dyDescent="0.25">
      <c r="A234" s="96"/>
      <c r="B234" s="96"/>
      <c r="C234" s="96"/>
      <c r="D234" s="96"/>
      <c r="E234" s="96"/>
      <c r="F234" s="96"/>
      <c r="G234" s="96"/>
      <c r="H234" s="96"/>
      <c r="I234" s="96"/>
      <c r="J234" s="97"/>
    </row>
    <row r="235" spans="1:10" x14ac:dyDescent="0.25">
      <c r="A235" s="96"/>
      <c r="B235" s="96"/>
      <c r="C235" s="96"/>
      <c r="D235" s="96"/>
      <c r="E235" s="96"/>
      <c r="F235" s="96"/>
      <c r="G235" s="96"/>
      <c r="H235" s="96"/>
      <c r="I235" s="96"/>
      <c r="J235" s="97"/>
    </row>
    <row r="236" spans="1:10" x14ac:dyDescent="0.25">
      <c r="A236" s="96"/>
      <c r="B236" s="96"/>
      <c r="C236" s="96"/>
      <c r="D236" s="96"/>
      <c r="E236" s="96"/>
      <c r="F236" s="96"/>
      <c r="G236" s="96"/>
      <c r="H236" s="96"/>
      <c r="I236" s="96"/>
      <c r="J236" s="97"/>
    </row>
    <row r="237" spans="1:10" x14ac:dyDescent="0.25">
      <c r="A237" s="96"/>
      <c r="B237" s="96"/>
      <c r="C237" s="96"/>
      <c r="D237" s="96"/>
      <c r="E237" s="96"/>
      <c r="F237" s="96"/>
      <c r="G237" s="96"/>
      <c r="H237" s="96"/>
      <c r="I237" s="96"/>
      <c r="J237" s="97"/>
    </row>
    <row r="238" spans="1:10" x14ac:dyDescent="0.25">
      <c r="A238" s="96"/>
      <c r="B238" s="96"/>
      <c r="C238" s="96"/>
      <c r="D238" s="96"/>
      <c r="E238" s="96"/>
      <c r="F238" s="96"/>
      <c r="G238" s="96"/>
      <c r="H238" s="96"/>
      <c r="I238" s="96"/>
      <c r="J238" s="97"/>
    </row>
    <row r="239" spans="1:10" x14ac:dyDescent="0.25">
      <c r="A239" s="96"/>
      <c r="B239" s="96"/>
      <c r="C239" s="96"/>
      <c r="D239" s="96"/>
      <c r="E239" s="96"/>
      <c r="F239" s="96"/>
      <c r="G239" s="96"/>
      <c r="H239" s="96"/>
      <c r="I239" s="96"/>
      <c r="J239" s="97"/>
    </row>
    <row r="240" spans="1:10" x14ac:dyDescent="0.25">
      <c r="A240" s="96"/>
      <c r="B240" s="96"/>
      <c r="C240" s="96"/>
      <c r="D240" s="96"/>
      <c r="E240" s="96"/>
      <c r="F240" s="96"/>
      <c r="G240" s="96"/>
      <c r="H240" s="96"/>
      <c r="I240" s="96"/>
      <c r="J240" s="97"/>
    </row>
    <row r="241" spans="1:10" x14ac:dyDescent="0.25">
      <c r="A241" s="96"/>
      <c r="B241" s="96"/>
      <c r="C241" s="96"/>
      <c r="D241" s="96"/>
      <c r="E241" s="96"/>
      <c r="F241" s="96"/>
      <c r="G241" s="96"/>
      <c r="H241" s="96"/>
      <c r="I241" s="96"/>
      <c r="J241" s="97"/>
    </row>
    <row r="242" spans="1:10" x14ac:dyDescent="0.25">
      <c r="A242" s="96"/>
      <c r="B242" s="96"/>
      <c r="C242" s="96"/>
      <c r="D242" s="96"/>
      <c r="E242" s="96"/>
      <c r="F242" s="96"/>
      <c r="G242" s="96"/>
      <c r="H242" s="96"/>
      <c r="I242" s="96"/>
      <c r="J242" s="97"/>
    </row>
    <row r="243" spans="1:10" x14ac:dyDescent="0.25">
      <c r="A243" s="96"/>
      <c r="B243" s="96"/>
      <c r="C243" s="96"/>
      <c r="D243" s="96"/>
      <c r="E243" s="96"/>
      <c r="F243" s="96"/>
      <c r="G243" s="96"/>
      <c r="H243" s="96"/>
      <c r="I243" s="96"/>
      <c r="J243" s="97"/>
    </row>
    <row r="244" spans="1:10" x14ac:dyDescent="0.25">
      <c r="A244" s="96"/>
      <c r="B244" s="96"/>
      <c r="C244" s="96"/>
      <c r="D244" s="96"/>
      <c r="E244" s="96"/>
      <c r="F244" s="96"/>
      <c r="G244" s="96"/>
      <c r="H244" s="96"/>
      <c r="I244" s="96"/>
      <c r="J244" s="97"/>
    </row>
    <row r="245" spans="1:10" x14ac:dyDescent="0.25">
      <c r="A245" s="96"/>
      <c r="B245" s="96"/>
      <c r="C245" s="96"/>
      <c r="D245" s="96"/>
      <c r="E245" s="96"/>
      <c r="F245" s="96"/>
      <c r="G245" s="96"/>
      <c r="H245" s="96"/>
      <c r="I245" s="96"/>
      <c r="J245" s="97"/>
    </row>
    <row r="246" spans="1:10" x14ac:dyDescent="0.25">
      <c r="A246" s="96"/>
      <c r="B246" s="96"/>
      <c r="C246" s="96"/>
      <c r="D246" s="96"/>
      <c r="E246" s="96"/>
      <c r="F246" s="96"/>
      <c r="G246" s="96"/>
      <c r="H246" s="96"/>
      <c r="I246" s="96"/>
      <c r="J246" s="97"/>
    </row>
    <row r="247" spans="1:10" x14ac:dyDescent="0.25">
      <c r="A247" s="96"/>
      <c r="B247" s="96"/>
      <c r="C247" s="96"/>
      <c r="D247" s="96"/>
      <c r="E247" s="96"/>
      <c r="F247" s="96"/>
      <c r="G247" s="96"/>
      <c r="H247" s="96"/>
      <c r="I247" s="96"/>
      <c r="J247" s="97"/>
    </row>
    <row r="248" spans="1:10" x14ac:dyDescent="0.25">
      <c r="A248" s="96"/>
      <c r="B248" s="96"/>
      <c r="C248" s="96"/>
      <c r="D248" s="96"/>
      <c r="E248" s="96"/>
      <c r="F248" s="96"/>
      <c r="G248" s="96"/>
      <c r="H248" s="96"/>
      <c r="I248" s="96"/>
      <c r="J248" s="97"/>
    </row>
    <row r="249" spans="1:10" x14ac:dyDescent="0.25">
      <c r="A249" s="96"/>
      <c r="B249" s="96"/>
      <c r="C249" s="96"/>
      <c r="D249" s="96"/>
      <c r="E249" s="96"/>
      <c r="F249" s="96"/>
      <c r="G249" s="96"/>
      <c r="H249" s="96"/>
      <c r="I249" s="96"/>
      <c r="J249" s="97"/>
    </row>
    <row r="250" spans="1:10" x14ac:dyDescent="0.25">
      <c r="A250" s="96"/>
      <c r="B250" s="96"/>
      <c r="C250" s="96"/>
      <c r="D250" s="96"/>
      <c r="E250" s="96"/>
      <c r="F250" s="96"/>
      <c r="G250" s="96"/>
      <c r="H250" s="96"/>
      <c r="I250" s="96"/>
      <c r="J250" s="97"/>
    </row>
    <row r="251" spans="1:10" x14ac:dyDescent="0.25">
      <c r="A251" s="96"/>
      <c r="B251" s="96"/>
      <c r="C251" s="96"/>
      <c r="D251" s="96"/>
      <c r="E251" s="96"/>
      <c r="F251" s="96"/>
      <c r="G251" s="96"/>
      <c r="H251" s="96"/>
      <c r="I251" s="96"/>
      <c r="J251" s="97"/>
    </row>
    <row r="252" spans="1:10" x14ac:dyDescent="0.25">
      <c r="A252" s="96"/>
      <c r="B252" s="96"/>
      <c r="C252" s="96"/>
      <c r="D252" s="96"/>
      <c r="E252" s="96"/>
      <c r="F252" s="96"/>
      <c r="G252" s="96"/>
      <c r="H252" s="96"/>
      <c r="I252" s="96"/>
      <c r="J252" s="97"/>
    </row>
    <row r="253" spans="1:10" x14ac:dyDescent="0.25">
      <c r="A253" s="96"/>
      <c r="B253" s="96"/>
      <c r="C253" s="96"/>
      <c r="D253" s="96"/>
      <c r="E253" s="96"/>
      <c r="F253" s="96"/>
      <c r="G253" s="96"/>
      <c r="H253" s="96"/>
      <c r="I253" s="96"/>
      <c r="J253" s="97"/>
    </row>
    <row r="254" spans="1:10" x14ac:dyDescent="0.25">
      <c r="A254" s="96"/>
      <c r="B254" s="96"/>
      <c r="C254" s="96"/>
      <c r="D254" s="96"/>
      <c r="E254" s="96"/>
      <c r="F254" s="96"/>
      <c r="G254" s="96"/>
      <c r="H254" s="96"/>
      <c r="I254" s="96"/>
      <c r="J254" s="97"/>
    </row>
    <row r="255" spans="1:10" x14ac:dyDescent="0.25">
      <c r="A255" s="96"/>
      <c r="B255" s="96"/>
      <c r="C255" s="96"/>
      <c r="D255" s="96"/>
      <c r="E255" s="96"/>
      <c r="F255" s="96"/>
      <c r="G255" s="96"/>
      <c r="H255" s="96"/>
      <c r="I255" s="96"/>
      <c r="J255" s="97"/>
    </row>
    <row r="256" spans="1:10" x14ac:dyDescent="0.25">
      <c r="A256" s="96"/>
      <c r="B256" s="96"/>
      <c r="C256" s="96"/>
      <c r="D256" s="96"/>
      <c r="E256" s="96"/>
      <c r="F256" s="96"/>
      <c r="G256" s="96"/>
      <c r="H256" s="96"/>
      <c r="I256" s="96"/>
      <c r="J256" s="97"/>
    </row>
    <row r="257" spans="1:10" x14ac:dyDescent="0.25">
      <c r="A257" s="96"/>
      <c r="B257" s="96"/>
      <c r="C257" s="96"/>
      <c r="D257" s="96"/>
      <c r="E257" s="96"/>
      <c r="F257" s="96"/>
      <c r="G257" s="96"/>
      <c r="H257" s="96"/>
      <c r="I257" s="96"/>
      <c r="J257" s="97"/>
    </row>
    <row r="258" spans="1:10" x14ac:dyDescent="0.25">
      <c r="A258" s="96"/>
      <c r="B258" s="96"/>
      <c r="C258" s="96"/>
      <c r="D258" s="96"/>
      <c r="E258" s="96"/>
      <c r="F258" s="96"/>
      <c r="G258" s="96"/>
      <c r="H258" s="96"/>
      <c r="I258" s="96"/>
      <c r="J258" s="97"/>
    </row>
  </sheetData>
  <mergeCells count="24">
    <mergeCell ref="A4:I4"/>
    <mergeCell ref="A7:I7"/>
    <mergeCell ref="A8:I8"/>
    <mergeCell ref="B58:C58"/>
    <mergeCell ref="B59:C59"/>
    <mergeCell ref="F59:I59"/>
    <mergeCell ref="F58:I58"/>
    <mergeCell ref="A47:C47"/>
    <mergeCell ref="C12:I12"/>
    <mergeCell ref="C13:I13"/>
    <mergeCell ref="C14:I14"/>
    <mergeCell ref="C15:I15"/>
    <mergeCell ref="F21:I21"/>
    <mergeCell ref="B23:B24"/>
    <mergeCell ref="A48:C48"/>
    <mergeCell ref="F23:H23"/>
    <mergeCell ref="A45:C45"/>
    <mergeCell ref="A46:C46"/>
    <mergeCell ref="A23:A24"/>
    <mergeCell ref="I23:I24"/>
    <mergeCell ref="C23:C24"/>
    <mergeCell ref="E23:E24"/>
    <mergeCell ref="D23:D24"/>
    <mergeCell ref="A44:C44"/>
  </mergeCells>
  <pageMargins left="1.1811023622047245" right="0.59055118110236227" top="0.78740157480314965" bottom="0.78740157480314965" header="0.31496062992125984" footer="0.39370078740157483"/>
  <pageSetup paperSize="9" scale="67" fitToHeight="0" orientation="portrait" blackAndWhite="1" r:id="rId1"/>
  <headerFooter>
    <oddFooter>&amp;R&amp;"Times New Roman,Regular"&amp;10&amp;P. lpp.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42"/>
  <sheetViews>
    <sheetView zoomScale="85" zoomScaleNormal="85" workbookViewId="0">
      <selection activeCell="C23" sqref="C23"/>
    </sheetView>
  </sheetViews>
  <sheetFormatPr defaultColWidth="9.140625" defaultRowHeight="15" outlineLevelRow="1" x14ac:dyDescent="0.25"/>
  <cols>
    <col min="1" max="2" width="8.7109375" style="25" customWidth="1"/>
    <col min="3" max="3" width="44.7109375" style="25" customWidth="1"/>
    <col min="4" max="5" width="9.7109375" style="25" customWidth="1"/>
    <col min="6" max="11" width="8.7109375" style="25" customWidth="1"/>
    <col min="12" max="15" width="10.7109375" style="25" customWidth="1"/>
    <col min="16" max="16" width="12.7109375" style="25" customWidth="1"/>
    <col min="17" max="16384" width="9.140625" style="25"/>
  </cols>
  <sheetData>
    <row r="1" spans="1:16" ht="20.25" x14ac:dyDescent="0.3">
      <c r="A1" s="235" t="s">
        <v>380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3" spans="1:16" ht="20.25" x14ac:dyDescent="0.3">
      <c r="A3" s="236" t="s">
        <v>61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4" spans="1:16" x14ac:dyDescent="0.25">
      <c r="A4" s="237" t="s">
        <v>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</row>
    <row r="5" spans="1:16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1</v>
      </c>
      <c r="B6" s="22"/>
      <c r="C6" s="197" t="s">
        <v>393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16" x14ac:dyDescent="0.25">
      <c r="A7" s="22" t="s">
        <v>2</v>
      </c>
      <c r="B7" s="22"/>
      <c r="C7" s="197" t="s">
        <v>393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</row>
    <row r="8" spans="1:16" x14ac:dyDescent="0.25">
      <c r="A8" s="22" t="s">
        <v>3</v>
      </c>
      <c r="B8" s="22"/>
      <c r="C8" s="197" t="s">
        <v>345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x14ac:dyDescent="0.25">
      <c r="A9" s="22" t="s">
        <v>394</v>
      </c>
      <c r="B9" s="22"/>
      <c r="C9" s="197" t="s">
        <v>404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6" x14ac:dyDescent="0.25">
      <c r="A11" s="22" t="s">
        <v>397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M11" s="233">
        <f>P35</f>
        <v>0</v>
      </c>
      <c r="N11" s="233"/>
      <c r="O11" s="233"/>
      <c r="P11" s="233"/>
    </row>
    <row r="12" spans="1:16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M13" s="223" t="str">
        <f>KOPS1!F21</f>
        <v>Tāme sastādīta:</v>
      </c>
      <c r="N13" s="223"/>
      <c r="O13" s="223"/>
      <c r="P13" s="223"/>
    </row>
    <row r="15" spans="1:16" ht="15" customHeight="1" x14ac:dyDescent="0.25">
      <c r="A15" s="234" t="s">
        <v>4</v>
      </c>
      <c r="B15" s="234" t="s">
        <v>5</v>
      </c>
      <c r="C15" s="234" t="s">
        <v>71</v>
      </c>
      <c r="D15" s="234" t="s">
        <v>6</v>
      </c>
      <c r="E15" s="234" t="s">
        <v>7</v>
      </c>
      <c r="F15" s="234" t="s">
        <v>8</v>
      </c>
      <c r="G15" s="234"/>
      <c r="H15" s="234"/>
      <c r="I15" s="234"/>
      <c r="J15" s="234"/>
      <c r="K15" s="234"/>
      <c r="L15" s="234" t="s">
        <v>9</v>
      </c>
      <c r="M15" s="234"/>
      <c r="N15" s="234"/>
      <c r="O15" s="234"/>
      <c r="P15" s="234"/>
    </row>
    <row r="16" spans="1:16" ht="51" x14ac:dyDescent="0.25">
      <c r="A16" s="234"/>
      <c r="B16" s="234"/>
      <c r="C16" s="234"/>
      <c r="D16" s="234"/>
      <c r="E16" s="234"/>
      <c r="F16" s="140" t="s">
        <v>50</v>
      </c>
      <c r="G16" s="140" t="s">
        <v>51</v>
      </c>
      <c r="H16" s="140" t="s">
        <v>72</v>
      </c>
      <c r="I16" s="140" t="s">
        <v>73</v>
      </c>
      <c r="J16" s="140" t="s">
        <v>74</v>
      </c>
      <c r="K16" s="140" t="s">
        <v>75</v>
      </c>
      <c r="L16" s="140" t="s">
        <v>52</v>
      </c>
      <c r="M16" s="140" t="s">
        <v>72</v>
      </c>
      <c r="N16" s="140" t="s">
        <v>73</v>
      </c>
      <c r="O16" s="140" t="s">
        <v>74</v>
      </c>
      <c r="P16" s="140" t="s">
        <v>76</v>
      </c>
    </row>
    <row r="17" spans="1:16" ht="15.75" thickBot="1" x14ac:dyDescent="0.3">
      <c r="A17" s="150">
        <v>1</v>
      </c>
      <c r="B17" s="150">
        <v>2</v>
      </c>
      <c r="C17" s="151" t="s">
        <v>66</v>
      </c>
      <c r="D17" s="150" t="s">
        <v>67</v>
      </c>
      <c r="E17" s="152">
        <v>5</v>
      </c>
      <c r="F17" s="152">
        <v>6</v>
      </c>
      <c r="G17" s="152">
        <v>7</v>
      </c>
      <c r="H17" s="152">
        <v>8</v>
      </c>
      <c r="I17" s="152">
        <v>9</v>
      </c>
      <c r="J17" s="152">
        <v>10</v>
      </c>
      <c r="K17" s="152">
        <v>11</v>
      </c>
      <c r="L17" s="152">
        <v>12</v>
      </c>
      <c r="M17" s="152">
        <v>13</v>
      </c>
      <c r="N17" s="152">
        <v>14</v>
      </c>
      <c r="O17" s="152">
        <v>15</v>
      </c>
      <c r="P17" s="152">
        <v>16</v>
      </c>
    </row>
    <row r="18" spans="1:16" ht="15.75" thickTop="1" x14ac:dyDescent="0.25">
      <c r="A18" s="39"/>
      <c r="B18" s="39"/>
      <c r="C18" s="38" t="s">
        <v>61</v>
      </c>
      <c r="D18" s="40"/>
      <c r="E18" s="2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x14ac:dyDescent="0.25">
      <c r="A19" s="39">
        <v>1</v>
      </c>
      <c r="B19" s="39" t="s">
        <v>56</v>
      </c>
      <c r="C19" s="45" t="s">
        <v>199</v>
      </c>
      <c r="D19" s="46" t="s">
        <v>200</v>
      </c>
      <c r="E19" s="24">
        <v>17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25.5" x14ac:dyDescent="0.25">
      <c r="A20" s="39">
        <f>A19+1</f>
        <v>2</v>
      </c>
      <c r="B20" s="41" t="s">
        <v>56</v>
      </c>
      <c r="C20" s="42" t="s">
        <v>201</v>
      </c>
      <c r="D20" s="40" t="s">
        <v>197</v>
      </c>
      <c r="E20" s="24">
        <v>17.920000000000002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5">
      <c r="A21" s="39">
        <f t="shared" ref="A21:A32" si="0">A20+1</f>
        <v>3</v>
      </c>
      <c r="B21" s="41" t="s">
        <v>56</v>
      </c>
      <c r="C21" s="42" t="s">
        <v>202</v>
      </c>
      <c r="D21" s="40" t="s">
        <v>197</v>
      </c>
      <c r="E21" s="24">
        <v>17.920000000000002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5">
      <c r="A22" s="39">
        <f t="shared" si="0"/>
        <v>4</v>
      </c>
      <c r="B22" s="41" t="s">
        <v>56</v>
      </c>
      <c r="C22" s="42" t="s">
        <v>203</v>
      </c>
      <c r="D22" s="40" t="s">
        <v>197</v>
      </c>
      <c r="E22" s="24">
        <v>41.3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25.5" x14ac:dyDescent="0.25">
      <c r="A23" s="39">
        <f t="shared" si="0"/>
        <v>5</v>
      </c>
      <c r="B23" s="41" t="s">
        <v>56</v>
      </c>
      <c r="C23" s="42" t="s">
        <v>204</v>
      </c>
      <c r="D23" s="40" t="s">
        <v>197</v>
      </c>
      <c r="E23" s="24">
        <v>17.920000000000002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25.5" x14ac:dyDescent="0.25">
      <c r="A24" s="39">
        <f t="shared" si="0"/>
        <v>6</v>
      </c>
      <c r="B24" s="41" t="s">
        <v>56</v>
      </c>
      <c r="C24" s="42" t="s">
        <v>205</v>
      </c>
      <c r="D24" s="40" t="s">
        <v>197</v>
      </c>
      <c r="E24" s="24">
        <v>17.920000000000002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5">
      <c r="A25" s="39">
        <f t="shared" si="0"/>
        <v>7</v>
      </c>
      <c r="B25" s="41" t="s">
        <v>56</v>
      </c>
      <c r="C25" s="42" t="s">
        <v>206</v>
      </c>
      <c r="D25" s="40" t="s">
        <v>197</v>
      </c>
      <c r="E25" s="24">
        <v>22.75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A26" s="39">
        <f t="shared" si="0"/>
        <v>8</v>
      </c>
      <c r="B26" s="41" t="s">
        <v>56</v>
      </c>
      <c r="C26" s="42" t="s">
        <v>207</v>
      </c>
      <c r="D26" s="40" t="s">
        <v>168</v>
      </c>
      <c r="E26" s="24">
        <v>2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ht="25.5" x14ac:dyDescent="0.25">
      <c r="A27" s="39">
        <f t="shared" si="0"/>
        <v>9</v>
      </c>
      <c r="B27" s="41" t="s">
        <v>56</v>
      </c>
      <c r="C27" s="42" t="s">
        <v>208</v>
      </c>
      <c r="D27" s="40" t="s">
        <v>197</v>
      </c>
      <c r="E27" s="24">
        <v>53.76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25.5" x14ac:dyDescent="0.25">
      <c r="A28" s="39">
        <f t="shared" si="0"/>
        <v>10</v>
      </c>
      <c r="B28" s="41" t="s">
        <v>56</v>
      </c>
      <c r="C28" s="42" t="s">
        <v>209</v>
      </c>
      <c r="D28" s="40" t="s">
        <v>197</v>
      </c>
      <c r="E28" s="24">
        <v>53.76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25.5" x14ac:dyDescent="0.25">
      <c r="A29" s="39">
        <f t="shared" si="0"/>
        <v>11</v>
      </c>
      <c r="B29" s="41" t="s">
        <v>56</v>
      </c>
      <c r="C29" s="42" t="s">
        <v>210</v>
      </c>
      <c r="D29" s="40" t="s">
        <v>197</v>
      </c>
      <c r="E29" s="24">
        <v>17.920000000000002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25.5" x14ac:dyDescent="0.25">
      <c r="A30" s="39">
        <f t="shared" si="0"/>
        <v>12</v>
      </c>
      <c r="B30" s="41" t="s">
        <v>56</v>
      </c>
      <c r="C30" s="42" t="s">
        <v>211</v>
      </c>
      <c r="D30" s="40" t="s">
        <v>197</v>
      </c>
      <c r="E30" s="24">
        <v>17.920000000000002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25">
      <c r="A31" s="39">
        <f t="shared" si="0"/>
        <v>13</v>
      </c>
      <c r="B31" s="41" t="s">
        <v>56</v>
      </c>
      <c r="C31" s="42" t="s">
        <v>212</v>
      </c>
      <c r="D31" s="40" t="s">
        <v>168</v>
      </c>
      <c r="E31" s="24">
        <v>2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25.5" x14ac:dyDescent="0.25">
      <c r="A32" s="39">
        <f t="shared" si="0"/>
        <v>14</v>
      </c>
      <c r="B32" s="41" t="s">
        <v>56</v>
      </c>
      <c r="C32" s="44" t="s">
        <v>213</v>
      </c>
      <c r="D32" s="43" t="s">
        <v>183</v>
      </c>
      <c r="E32" s="24">
        <v>52.3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5.75" thickBot="1" x14ac:dyDescent="0.3">
      <c r="A33" s="67"/>
      <c r="B33" s="1"/>
      <c r="C33" s="154"/>
      <c r="D33" s="155"/>
      <c r="E33" s="2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5.75" thickTop="1" x14ac:dyDescent="0.25">
      <c r="A34" s="156"/>
      <c r="B34" s="156"/>
      <c r="C34" s="157"/>
      <c r="D34" s="158"/>
      <c r="E34" s="159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</row>
    <row r="35" spans="1:16" x14ac:dyDescent="0.25">
      <c r="A35" s="228" t="s">
        <v>395</v>
      </c>
      <c r="B35" s="229"/>
      <c r="C35" s="229"/>
      <c r="D35" s="229"/>
      <c r="E35" s="229"/>
      <c r="F35" s="229"/>
      <c r="G35" s="229"/>
      <c r="H35" s="229"/>
      <c r="I35" s="229"/>
      <c r="J35" s="230"/>
      <c r="K35" s="161"/>
      <c r="L35" s="161">
        <f>SUM(L19:L34)</f>
        <v>0</v>
      </c>
      <c r="M35" s="161">
        <f>SUM(M19:M34)</f>
        <v>0</v>
      </c>
      <c r="N35" s="161">
        <f>SUM(N19:N34)</f>
        <v>0</v>
      </c>
      <c r="O35" s="161">
        <f>SUM(O19:O34)</f>
        <v>0</v>
      </c>
      <c r="P35" s="161">
        <f>SUM(P19:P34)</f>
        <v>0</v>
      </c>
    </row>
    <row r="36" spans="1:16" outlineLevel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outlineLevel="1" x14ac:dyDescent="0.25">
      <c r="D37" s="22"/>
      <c r="E37" s="22"/>
      <c r="G37" s="22"/>
      <c r="H37" s="4"/>
      <c r="I37" s="5"/>
      <c r="J37" s="4"/>
      <c r="K37" s="4"/>
      <c r="L37" s="162"/>
      <c r="N37" s="163"/>
      <c r="O37" s="231">
        <f>P35</f>
        <v>0</v>
      </c>
      <c r="P37" s="231"/>
    </row>
    <row r="38" spans="1:16" outlineLevel="1" x14ac:dyDescent="0.25">
      <c r="A38" s="25" t="str">
        <f>"Sastādīja: "&amp;KOPS1!$B$58</f>
        <v xml:space="preserve">Sastādīja: </v>
      </c>
      <c r="D38" s="141" t="str">
        <f>"Pārbaudīja: "&amp;KOPS1!$F$58</f>
        <v xml:space="preserve">Pārbaudīja: </v>
      </c>
      <c r="E38" s="164"/>
      <c r="F38" s="165"/>
      <c r="G38" s="165"/>
      <c r="H38" s="165"/>
      <c r="K38" s="165"/>
      <c r="L38" s="165"/>
      <c r="M38" s="22"/>
      <c r="N38" s="22"/>
      <c r="O38" s="22"/>
      <c r="P38" s="22"/>
    </row>
    <row r="39" spans="1:16" outlineLevel="1" x14ac:dyDescent="0.25">
      <c r="B39" s="232" t="s">
        <v>14</v>
      </c>
      <c r="C39" s="232"/>
      <c r="D39" s="22"/>
      <c r="E39" s="232" t="s">
        <v>14</v>
      </c>
      <c r="F39" s="232"/>
      <c r="G39" s="232"/>
      <c r="H39" s="232"/>
      <c r="K39" s="165"/>
      <c r="L39" s="165"/>
      <c r="M39" s="22"/>
      <c r="N39" s="22"/>
      <c r="O39" s="22"/>
      <c r="P39" s="22"/>
    </row>
    <row r="40" spans="1:16" outlineLevel="1" x14ac:dyDescent="0.25">
      <c r="A40" s="22" t="str">
        <f>"Sertifikāta Nr.: "&amp;KOPS1!$B$60</f>
        <v xml:space="preserve">Sertifikāta Nr.: </v>
      </c>
      <c r="B40" s="164"/>
      <c r="C40" s="35"/>
      <c r="D40" s="22"/>
      <c r="E40" s="22"/>
      <c r="G40" s="22" t="str">
        <f>"Sertifikāta Nr.: "&amp;KOPS1!$F$60</f>
        <v xml:space="preserve">Sertifikāta Nr.: </v>
      </c>
      <c r="I40" s="5"/>
      <c r="J40" s="5"/>
      <c r="K40" s="5"/>
      <c r="L40" s="5"/>
      <c r="M40" s="22"/>
      <c r="N40" s="22"/>
      <c r="O40" s="22"/>
      <c r="P40" s="22"/>
    </row>
    <row r="41" spans="1:16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1:1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1:1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1:1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1:1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1:1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1:1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1:1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1:1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1:1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1:1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1:1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1:1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1:1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1:1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1:1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1:1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1:1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1:1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1:1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1:1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1:1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1:1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1:1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1:1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1:1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1:1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1:1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spans="1:16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1:16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1:16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6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1:16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1:16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1:16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1:16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1:16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6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1:16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</row>
    <row r="186" spans="1:16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</row>
    <row r="187" spans="1:16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</row>
    <row r="188" spans="1:16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</row>
    <row r="189" spans="1:16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</row>
    <row r="190" spans="1:16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spans="1:16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</row>
    <row r="192" spans="1:16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</row>
    <row r="193" spans="1:16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</row>
    <row r="194" spans="1:16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spans="1:16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</row>
    <row r="196" spans="1:16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1:16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  <row r="198" spans="1:16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</row>
    <row r="199" spans="1:16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</row>
    <row r="200" spans="1:16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1:16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1:16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</row>
    <row r="203" spans="1:16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</row>
    <row r="204" spans="1:16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</row>
    <row r="205" spans="1:16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</row>
    <row r="206" spans="1:16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1:16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</row>
    <row r="208" spans="1:16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</row>
    <row r="209" spans="1:16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</row>
    <row r="210" spans="1:16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</row>
    <row r="211" spans="1:16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</row>
    <row r="212" spans="1:16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</row>
    <row r="213" spans="1:16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</row>
    <row r="214" spans="1:16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</row>
    <row r="215" spans="1:16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</row>
    <row r="216" spans="1:16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</row>
    <row r="217" spans="1:16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spans="1:16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</row>
    <row r="219" spans="1:16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</row>
    <row r="220" spans="1:16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</row>
    <row r="221" spans="1:16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</row>
    <row r="222" spans="1:16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</row>
    <row r="223" spans="1:16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spans="1:16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</row>
    <row r="225" spans="1:16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</row>
    <row r="226" spans="1:16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</row>
    <row r="227" spans="1:16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</row>
    <row r="228" spans="1:16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</row>
    <row r="229" spans="1:16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</row>
    <row r="230" spans="1:16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</row>
    <row r="231" spans="1:16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</row>
    <row r="232" spans="1:16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</row>
    <row r="233" spans="1:16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</row>
    <row r="234" spans="1:16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</row>
    <row r="235" spans="1:16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</row>
    <row r="236" spans="1:16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</row>
    <row r="237" spans="1:16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</row>
    <row r="238" spans="1:16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</row>
    <row r="239" spans="1:16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</row>
    <row r="240" spans="1:16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</row>
    <row r="241" spans="1:16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</row>
    <row r="242" spans="1:16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</row>
  </sheetData>
  <mergeCells count="20">
    <mergeCell ref="C8:P8"/>
    <mergeCell ref="A1:P1"/>
    <mergeCell ref="A3:P3"/>
    <mergeCell ref="A4:P4"/>
    <mergeCell ref="C6:P6"/>
    <mergeCell ref="C7:P7"/>
    <mergeCell ref="A35:J35"/>
    <mergeCell ref="O37:P37"/>
    <mergeCell ref="B39:C39"/>
    <mergeCell ref="E39:H39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43"/>
  <sheetViews>
    <sheetView zoomScale="85" zoomScaleNormal="85" workbookViewId="0">
      <selection activeCell="C15" sqref="C15:C16"/>
    </sheetView>
  </sheetViews>
  <sheetFormatPr defaultColWidth="9.140625" defaultRowHeight="15" outlineLevelRow="1" x14ac:dyDescent="0.25"/>
  <cols>
    <col min="1" max="2" width="8.7109375" style="25" customWidth="1"/>
    <col min="3" max="3" width="44.7109375" style="25" customWidth="1"/>
    <col min="4" max="5" width="9.7109375" style="25" customWidth="1"/>
    <col min="6" max="11" width="8.7109375" style="25" customWidth="1"/>
    <col min="12" max="15" width="10.7109375" style="25" customWidth="1"/>
    <col min="16" max="16" width="12.7109375" style="25" customWidth="1"/>
    <col min="17" max="16384" width="9.140625" style="25"/>
  </cols>
  <sheetData>
    <row r="1" spans="1:16" ht="20.25" x14ac:dyDescent="0.3">
      <c r="A1" s="235" t="s">
        <v>390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3" spans="1:16" ht="20.25" x14ac:dyDescent="0.3">
      <c r="A3" s="236" t="s">
        <v>43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4" spans="1:16" x14ac:dyDescent="0.25">
      <c r="A4" s="237" t="s">
        <v>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</row>
    <row r="5" spans="1:16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1</v>
      </c>
      <c r="B6" s="22"/>
      <c r="C6" s="197" t="s">
        <v>393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16" x14ac:dyDescent="0.25">
      <c r="A7" s="22" t="s">
        <v>2</v>
      </c>
      <c r="B7" s="22"/>
      <c r="C7" s="197" t="s">
        <v>393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</row>
    <row r="8" spans="1:16" x14ac:dyDescent="0.25">
      <c r="A8" s="22" t="s">
        <v>3</v>
      </c>
      <c r="B8" s="22"/>
      <c r="C8" s="197" t="s">
        <v>345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x14ac:dyDescent="0.25">
      <c r="A9" s="22" t="s">
        <v>394</v>
      </c>
      <c r="B9" s="22"/>
      <c r="C9" s="197" t="s">
        <v>404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6" x14ac:dyDescent="0.25">
      <c r="A11" s="22" t="s">
        <v>398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M11" s="233">
        <f>P36</f>
        <v>0</v>
      </c>
      <c r="N11" s="233"/>
      <c r="O11" s="233"/>
      <c r="P11" s="233"/>
    </row>
    <row r="12" spans="1:16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M13" s="223" t="str">
        <f>KOPS1!F21</f>
        <v>Tāme sastādīta:</v>
      </c>
      <c r="N13" s="223"/>
      <c r="O13" s="223"/>
      <c r="P13" s="223"/>
    </row>
    <row r="15" spans="1:16" ht="15" customHeight="1" x14ac:dyDescent="0.25">
      <c r="A15" s="234" t="s">
        <v>4</v>
      </c>
      <c r="B15" s="234" t="s">
        <v>5</v>
      </c>
      <c r="C15" s="234" t="s">
        <v>71</v>
      </c>
      <c r="D15" s="234" t="s">
        <v>6</v>
      </c>
      <c r="E15" s="234" t="s">
        <v>7</v>
      </c>
      <c r="F15" s="234" t="s">
        <v>8</v>
      </c>
      <c r="G15" s="234"/>
      <c r="H15" s="234"/>
      <c r="I15" s="234"/>
      <c r="J15" s="234"/>
      <c r="K15" s="234"/>
      <c r="L15" s="234" t="s">
        <v>9</v>
      </c>
      <c r="M15" s="234"/>
      <c r="N15" s="234"/>
      <c r="O15" s="234"/>
      <c r="P15" s="234"/>
    </row>
    <row r="16" spans="1:16" ht="51" x14ac:dyDescent="0.25">
      <c r="A16" s="234"/>
      <c r="B16" s="234"/>
      <c r="C16" s="234"/>
      <c r="D16" s="234"/>
      <c r="E16" s="234"/>
      <c r="F16" s="140" t="s">
        <v>50</v>
      </c>
      <c r="G16" s="140" t="s">
        <v>51</v>
      </c>
      <c r="H16" s="140" t="s">
        <v>72</v>
      </c>
      <c r="I16" s="140" t="s">
        <v>73</v>
      </c>
      <c r="J16" s="140" t="s">
        <v>74</v>
      </c>
      <c r="K16" s="140" t="s">
        <v>75</v>
      </c>
      <c r="L16" s="140" t="s">
        <v>52</v>
      </c>
      <c r="M16" s="140" t="s">
        <v>72</v>
      </c>
      <c r="N16" s="140" t="s">
        <v>73</v>
      </c>
      <c r="O16" s="140" t="s">
        <v>74</v>
      </c>
      <c r="P16" s="140" t="s">
        <v>76</v>
      </c>
    </row>
    <row r="17" spans="1:16" ht="15.75" thickBot="1" x14ac:dyDescent="0.3">
      <c r="A17" s="150">
        <v>1</v>
      </c>
      <c r="B17" s="150">
        <v>2</v>
      </c>
      <c r="C17" s="151" t="s">
        <v>66</v>
      </c>
      <c r="D17" s="150" t="s">
        <v>67</v>
      </c>
      <c r="E17" s="152">
        <v>5</v>
      </c>
      <c r="F17" s="152">
        <v>6</v>
      </c>
      <c r="G17" s="152">
        <v>7</v>
      </c>
      <c r="H17" s="152">
        <v>8</v>
      </c>
      <c r="I17" s="152">
        <v>9</v>
      </c>
      <c r="J17" s="152">
        <v>10</v>
      </c>
      <c r="K17" s="152">
        <v>11</v>
      </c>
      <c r="L17" s="152">
        <v>12</v>
      </c>
      <c r="M17" s="152">
        <v>13</v>
      </c>
      <c r="N17" s="152">
        <v>14</v>
      </c>
      <c r="O17" s="152">
        <v>15</v>
      </c>
      <c r="P17" s="152">
        <v>16</v>
      </c>
    </row>
    <row r="18" spans="1:16" ht="15.75" thickTop="1" x14ac:dyDescent="0.25">
      <c r="A18" s="41"/>
      <c r="B18" s="41"/>
      <c r="C18" s="47" t="s">
        <v>231</v>
      </c>
      <c r="D18" s="40"/>
      <c r="E18" s="188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s="187" customFormat="1" x14ac:dyDescent="0.25">
      <c r="A19" s="41"/>
      <c r="B19" s="41"/>
      <c r="C19" s="48" t="s">
        <v>214</v>
      </c>
      <c r="D19" s="40"/>
      <c r="E19" s="185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0" spans="1:16" x14ac:dyDescent="0.25">
      <c r="A20" s="41">
        <f>A19+1</f>
        <v>1</v>
      </c>
      <c r="B20" s="1" t="s">
        <v>56</v>
      </c>
      <c r="C20" s="50" t="s">
        <v>215</v>
      </c>
      <c r="D20" s="41" t="s">
        <v>197</v>
      </c>
      <c r="E20" s="24">
        <v>41.3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5">
      <c r="A21" s="39">
        <f>A20+1</f>
        <v>2</v>
      </c>
      <c r="B21" s="1" t="s">
        <v>56</v>
      </c>
      <c r="C21" s="45" t="s">
        <v>216</v>
      </c>
      <c r="D21" s="40" t="str">
        <f>D20</f>
        <v>m2</v>
      </c>
      <c r="E21" s="24">
        <v>41.3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5">
      <c r="A22" s="39">
        <f>A21+1</f>
        <v>3</v>
      </c>
      <c r="B22" s="1" t="s">
        <v>56</v>
      </c>
      <c r="C22" s="45" t="s">
        <v>217</v>
      </c>
      <c r="D22" s="40" t="s">
        <v>197</v>
      </c>
      <c r="E22" s="24">
        <v>14.1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5">
      <c r="A23" s="39"/>
      <c r="B23" s="39"/>
      <c r="C23" s="51" t="s">
        <v>218</v>
      </c>
      <c r="D23" s="40" t="str">
        <f>D22</f>
        <v>m2</v>
      </c>
      <c r="E23" s="24">
        <v>15.5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5">
      <c r="A24" s="39">
        <f>A22+1</f>
        <v>4</v>
      </c>
      <c r="B24" s="1" t="s">
        <v>56</v>
      </c>
      <c r="C24" s="45" t="s">
        <v>219</v>
      </c>
      <c r="D24" s="40" t="s">
        <v>197</v>
      </c>
      <c r="E24" s="24">
        <v>41.3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5">
      <c r="A25" s="39"/>
      <c r="B25" s="39"/>
      <c r="C25" s="51" t="s">
        <v>220</v>
      </c>
      <c r="D25" s="40" t="str">
        <f>D24</f>
        <v>m2</v>
      </c>
      <c r="E25" s="24">
        <v>45.4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25.5" x14ac:dyDescent="0.25">
      <c r="A26" s="41">
        <f>A24+1</f>
        <v>5</v>
      </c>
      <c r="B26" s="1" t="s">
        <v>56</v>
      </c>
      <c r="C26" s="45" t="s">
        <v>221</v>
      </c>
      <c r="D26" s="40" t="s">
        <v>183</v>
      </c>
      <c r="E26" s="24">
        <v>6.2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A27" s="41"/>
      <c r="B27" s="41"/>
      <c r="C27" s="51" t="s">
        <v>222</v>
      </c>
      <c r="D27" s="40" t="s">
        <v>183</v>
      </c>
      <c r="E27" s="24">
        <v>6.51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5">
      <c r="A28" s="41"/>
      <c r="B28" s="41"/>
      <c r="C28" s="51" t="s">
        <v>223</v>
      </c>
      <c r="D28" s="40" t="s">
        <v>224</v>
      </c>
      <c r="E28" s="24">
        <v>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25">
      <c r="A29" s="41"/>
      <c r="B29" s="41"/>
      <c r="C29" s="51" t="s">
        <v>225</v>
      </c>
      <c r="D29" s="40" t="s">
        <v>226</v>
      </c>
      <c r="E29" s="24">
        <v>1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25">
      <c r="A30" s="41">
        <f>A26+1</f>
        <v>6</v>
      </c>
      <c r="B30" s="1" t="s">
        <v>56</v>
      </c>
      <c r="C30" s="42" t="s">
        <v>227</v>
      </c>
      <c r="D30" s="40" t="s">
        <v>171</v>
      </c>
      <c r="E30" s="24">
        <v>670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25">
      <c r="A31" s="41"/>
      <c r="B31" s="41"/>
      <c r="C31" s="52" t="s">
        <v>228</v>
      </c>
      <c r="D31" s="40" t="s">
        <v>171</v>
      </c>
      <c r="E31" s="24">
        <v>737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25">
      <c r="A32" s="41"/>
      <c r="B32" s="41"/>
      <c r="C32" s="52" t="s">
        <v>229</v>
      </c>
      <c r="D32" s="40" t="s">
        <v>168</v>
      </c>
      <c r="E32" s="24">
        <v>1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5.75" customHeight="1" x14ac:dyDescent="0.25">
      <c r="A33" s="41"/>
      <c r="B33" s="41"/>
      <c r="C33" s="52" t="s">
        <v>230</v>
      </c>
      <c r="D33" s="40" t="s">
        <v>168</v>
      </c>
      <c r="E33" s="24">
        <v>1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5.75" thickBot="1" x14ac:dyDescent="0.3">
      <c r="A34" s="67"/>
      <c r="B34" s="1"/>
      <c r="C34" s="154"/>
      <c r="D34" s="155"/>
      <c r="E34" s="2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ht="15.75" thickTop="1" x14ac:dyDescent="0.25">
      <c r="A35" s="156"/>
      <c r="B35" s="156"/>
      <c r="C35" s="157"/>
      <c r="D35" s="158"/>
      <c r="E35" s="159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</row>
    <row r="36" spans="1:16" x14ac:dyDescent="0.25">
      <c r="A36" s="228" t="s">
        <v>395</v>
      </c>
      <c r="B36" s="229"/>
      <c r="C36" s="229"/>
      <c r="D36" s="229"/>
      <c r="E36" s="229"/>
      <c r="F36" s="229"/>
      <c r="G36" s="229"/>
      <c r="H36" s="229"/>
      <c r="I36" s="229"/>
      <c r="J36" s="230"/>
      <c r="K36" s="161"/>
      <c r="L36" s="161">
        <f>SUM(L19:L35)</f>
        <v>0</v>
      </c>
      <c r="M36" s="161">
        <f>SUM(M19:M35)</f>
        <v>0</v>
      </c>
      <c r="N36" s="161">
        <f t="shared" ref="N36:P36" si="0">SUM(N19:N35)</f>
        <v>0</v>
      </c>
      <c r="O36" s="161">
        <f t="shared" si="0"/>
        <v>0</v>
      </c>
      <c r="P36" s="161">
        <f t="shared" si="0"/>
        <v>0</v>
      </c>
    </row>
    <row r="37" spans="1:16" outlineLevel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outlineLevel="1" x14ac:dyDescent="0.25">
      <c r="D38" s="22"/>
      <c r="E38" s="22"/>
      <c r="G38" s="22"/>
      <c r="H38" s="4"/>
      <c r="I38" s="5"/>
      <c r="J38" s="4"/>
      <c r="K38" s="4"/>
      <c r="L38" s="162"/>
      <c r="N38" s="163"/>
      <c r="O38" s="231">
        <f>P36</f>
        <v>0</v>
      </c>
      <c r="P38" s="231"/>
    </row>
    <row r="39" spans="1:16" outlineLevel="1" x14ac:dyDescent="0.25">
      <c r="A39" s="25" t="str">
        <f>"Sastādīja: "&amp;KOPS1!$B$58</f>
        <v xml:space="preserve">Sastādīja: </v>
      </c>
      <c r="D39" s="141" t="str">
        <f>"Pārbaudīja: "&amp;KOPS1!$F$58</f>
        <v xml:space="preserve">Pārbaudīja: </v>
      </c>
      <c r="E39" s="164"/>
      <c r="F39" s="165"/>
      <c r="G39" s="165"/>
      <c r="H39" s="165"/>
      <c r="K39" s="165"/>
      <c r="L39" s="165"/>
      <c r="M39" s="22"/>
      <c r="N39" s="22"/>
      <c r="O39" s="22"/>
      <c r="P39" s="22"/>
    </row>
    <row r="40" spans="1:16" outlineLevel="1" x14ac:dyDescent="0.25">
      <c r="B40" s="232" t="s">
        <v>14</v>
      </c>
      <c r="C40" s="232"/>
      <c r="D40" s="22"/>
      <c r="E40" s="232" t="s">
        <v>14</v>
      </c>
      <c r="F40" s="232"/>
      <c r="G40" s="232"/>
      <c r="H40" s="232"/>
      <c r="K40" s="165"/>
      <c r="L40" s="165"/>
      <c r="M40" s="22"/>
      <c r="N40" s="22"/>
      <c r="O40" s="22"/>
      <c r="P40" s="22"/>
    </row>
    <row r="41" spans="1:16" outlineLevel="1" x14ac:dyDescent="0.25">
      <c r="A41" s="22" t="str">
        <f>"Sertifikāta Nr.: "&amp;KOPS1!$B$60</f>
        <v xml:space="preserve">Sertifikāta Nr.: </v>
      </c>
      <c r="B41" s="164"/>
      <c r="C41" s="35"/>
      <c r="D41" s="22"/>
      <c r="E41" s="22"/>
      <c r="G41" s="22" t="str">
        <f>"Sertifikāta Nr.: "&amp;KOPS1!$F$60</f>
        <v xml:space="preserve">Sertifikāta Nr.: </v>
      </c>
      <c r="I41" s="5"/>
      <c r="J41" s="5"/>
      <c r="K41" s="5"/>
      <c r="L41" s="5"/>
      <c r="M41" s="22"/>
      <c r="N41" s="22"/>
      <c r="O41" s="22"/>
      <c r="P41" s="22"/>
    </row>
    <row r="42" spans="1:16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1:1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1:1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1:1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1:1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1:1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1:1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1:1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1:1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1:1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1:1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1:1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1:1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1:1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1:1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1:1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1:1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1:1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1:1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1:1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1:1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1:1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1:1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1:1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1:1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1:1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1:1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1:1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spans="1:16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1:16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1:16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6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1:16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1:16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1:16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1:16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1:16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6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1:16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</row>
    <row r="186" spans="1:16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</row>
    <row r="187" spans="1:16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</row>
    <row r="188" spans="1:16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</row>
    <row r="189" spans="1:16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</row>
    <row r="190" spans="1:16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spans="1:16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</row>
    <row r="192" spans="1:16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</row>
    <row r="193" spans="1:16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</row>
    <row r="194" spans="1:16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spans="1:16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</row>
    <row r="196" spans="1:16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1:16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  <row r="198" spans="1:16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</row>
    <row r="199" spans="1:16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</row>
    <row r="200" spans="1:16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1:16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1:16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</row>
    <row r="203" spans="1:16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</row>
    <row r="204" spans="1:16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</row>
    <row r="205" spans="1:16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</row>
    <row r="206" spans="1:16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1:16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</row>
    <row r="208" spans="1:16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</row>
    <row r="209" spans="1:16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</row>
    <row r="210" spans="1:16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</row>
    <row r="211" spans="1:16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</row>
    <row r="212" spans="1:16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</row>
    <row r="213" spans="1:16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</row>
    <row r="214" spans="1:16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</row>
    <row r="215" spans="1:16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</row>
    <row r="216" spans="1:16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</row>
    <row r="217" spans="1:16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spans="1:16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</row>
    <row r="219" spans="1:16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</row>
    <row r="220" spans="1:16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</row>
    <row r="221" spans="1:16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</row>
    <row r="222" spans="1:16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</row>
    <row r="223" spans="1:16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spans="1:16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</row>
    <row r="225" spans="1:16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</row>
    <row r="226" spans="1:16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</row>
    <row r="227" spans="1:16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</row>
    <row r="228" spans="1:16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</row>
    <row r="229" spans="1:16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</row>
    <row r="230" spans="1:16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</row>
    <row r="231" spans="1:16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</row>
    <row r="232" spans="1:16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</row>
    <row r="233" spans="1:16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</row>
    <row r="234" spans="1:16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</row>
    <row r="235" spans="1:16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</row>
    <row r="236" spans="1:16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</row>
    <row r="237" spans="1:16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</row>
    <row r="238" spans="1:16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</row>
    <row r="239" spans="1:16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</row>
    <row r="240" spans="1:16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</row>
    <row r="241" spans="1:16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</row>
    <row r="242" spans="1:16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</row>
    <row r="243" spans="1:16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</row>
  </sheetData>
  <mergeCells count="20">
    <mergeCell ref="A1:P1"/>
    <mergeCell ref="A3:P3"/>
    <mergeCell ref="A4:P4"/>
    <mergeCell ref="A36:J36"/>
    <mergeCell ref="O38:P38"/>
    <mergeCell ref="M11:P11"/>
    <mergeCell ref="M13:P13"/>
    <mergeCell ref="A15:A16"/>
    <mergeCell ref="B15:B16"/>
    <mergeCell ref="C15:C16"/>
    <mergeCell ref="D15:D16"/>
    <mergeCell ref="E15:E16"/>
    <mergeCell ref="F15:K15"/>
    <mergeCell ref="C6:P6"/>
    <mergeCell ref="C7:P7"/>
    <mergeCell ref="C8:P8"/>
    <mergeCell ref="C9:P9"/>
    <mergeCell ref="L15:P15"/>
    <mergeCell ref="B40:C40"/>
    <mergeCell ref="E40:H40"/>
  </mergeCells>
  <conditionalFormatting sqref="C20:C21">
    <cfRule type="expression" priority="2" stopIfTrue="1">
      <formula>#REF!</formula>
    </cfRule>
  </conditionalFormatting>
  <conditionalFormatting sqref="C20:C21">
    <cfRule type="expression" priority="1" stopIfTrue="1">
      <formula>#REF!</formula>
    </cfRule>
  </conditionalFormatting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6"/>
  <sheetViews>
    <sheetView zoomScale="85" zoomScaleNormal="85" workbookViewId="0">
      <selection activeCell="C20" sqref="C20"/>
    </sheetView>
  </sheetViews>
  <sheetFormatPr defaultColWidth="9.140625" defaultRowHeight="15" outlineLevelRow="1" x14ac:dyDescent="0.25"/>
  <cols>
    <col min="1" max="2" width="8.7109375" style="25" customWidth="1"/>
    <col min="3" max="3" width="44.7109375" style="25" customWidth="1"/>
    <col min="4" max="5" width="9.7109375" style="25" customWidth="1"/>
    <col min="6" max="11" width="8.7109375" style="25" customWidth="1"/>
    <col min="12" max="15" width="10.7109375" style="25" customWidth="1"/>
    <col min="16" max="16" width="12.7109375" style="25" customWidth="1"/>
    <col min="17" max="16384" width="9.140625" style="25"/>
  </cols>
  <sheetData>
    <row r="1" spans="1:16" ht="20.25" x14ac:dyDescent="0.3">
      <c r="A1" s="235" t="s">
        <v>389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3" spans="1:16" ht="20.25" x14ac:dyDescent="0.3">
      <c r="A3" s="236" t="s">
        <v>334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4" spans="1:16" x14ac:dyDescent="0.25">
      <c r="A4" s="237" t="s">
        <v>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</row>
    <row r="5" spans="1:16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1</v>
      </c>
      <c r="B6" s="22"/>
      <c r="C6" s="197" t="s">
        <v>393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16" x14ac:dyDescent="0.25">
      <c r="A7" s="22" t="s">
        <v>2</v>
      </c>
      <c r="B7" s="22"/>
      <c r="C7" s="197" t="s">
        <v>393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</row>
    <row r="8" spans="1:16" x14ac:dyDescent="0.25">
      <c r="A8" s="22" t="s">
        <v>3</v>
      </c>
      <c r="B8" s="22"/>
      <c r="C8" s="197" t="s">
        <v>345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x14ac:dyDescent="0.25">
      <c r="A9" s="22" t="s">
        <v>394</v>
      </c>
      <c r="B9" s="22"/>
      <c r="C9" s="197" t="s">
        <v>404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6" x14ac:dyDescent="0.25">
      <c r="A11" s="22" t="s">
        <v>398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M11" s="233">
        <f>P297</f>
        <v>0</v>
      </c>
      <c r="N11" s="233"/>
      <c r="O11" s="233"/>
      <c r="P11" s="233"/>
    </row>
    <row r="12" spans="1:16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M13" s="223" t="str">
        <f>KOPS1!F21</f>
        <v>Tāme sastādīta:</v>
      </c>
      <c r="N13" s="223"/>
      <c r="O13" s="223"/>
      <c r="P13" s="223"/>
    </row>
    <row r="15" spans="1:16" ht="15" customHeight="1" x14ac:dyDescent="0.25">
      <c r="A15" s="234" t="s">
        <v>4</v>
      </c>
      <c r="B15" s="234" t="s">
        <v>5</v>
      </c>
      <c r="C15" s="234" t="s">
        <v>71</v>
      </c>
      <c r="D15" s="234" t="s">
        <v>6</v>
      </c>
      <c r="E15" s="234" t="s">
        <v>7</v>
      </c>
      <c r="F15" s="234" t="s">
        <v>8</v>
      </c>
      <c r="G15" s="234"/>
      <c r="H15" s="234"/>
      <c r="I15" s="234"/>
      <c r="J15" s="234"/>
      <c r="K15" s="234"/>
      <c r="L15" s="234" t="s">
        <v>9</v>
      </c>
      <c r="M15" s="234"/>
      <c r="N15" s="234"/>
      <c r="O15" s="234"/>
      <c r="P15" s="234"/>
    </row>
    <row r="16" spans="1:16" ht="51" x14ac:dyDescent="0.25">
      <c r="A16" s="234"/>
      <c r="B16" s="234"/>
      <c r="C16" s="234"/>
      <c r="D16" s="234"/>
      <c r="E16" s="234"/>
      <c r="F16" s="140" t="s">
        <v>50</v>
      </c>
      <c r="G16" s="140" t="s">
        <v>51</v>
      </c>
      <c r="H16" s="140" t="s">
        <v>72</v>
      </c>
      <c r="I16" s="140" t="s">
        <v>73</v>
      </c>
      <c r="J16" s="140" t="s">
        <v>74</v>
      </c>
      <c r="K16" s="140" t="s">
        <v>75</v>
      </c>
      <c r="L16" s="140" t="s">
        <v>52</v>
      </c>
      <c r="M16" s="140" t="s">
        <v>72</v>
      </c>
      <c r="N16" s="140" t="s">
        <v>73</v>
      </c>
      <c r="O16" s="140" t="s">
        <v>74</v>
      </c>
      <c r="P16" s="140" t="s">
        <v>76</v>
      </c>
    </row>
    <row r="17" spans="1:16" ht="15.75" thickBot="1" x14ac:dyDescent="0.3">
      <c r="A17" s="150">
        <v>1</v>
      </c>
      <c r="B17" s="150">
        <v>2</v>
      </c>
      <c r="C17" s="151" t="s">
        <v>66</v>
      </c>
      <c r="D17" s="150" t="s">
        <v>67</v>
      </c>
      <c r="E17" s="152">
        <v>5</v>
      </c>
      <c r="F17" s="152">
        <v>6</v>
      </c>
      <c r="G17" s="152">
        <v>7</v>
      </c>
      <c r="H17" s="152">
        <v>8</v>
      </c>
      <c r="I17" s="152">
        <v>9</v>
      </c>
      <c r="J17" s="152">
        <v>10</v>
      </c>
      <c r="K17" s="152">
        <v>11</v>
      </c>
      <c r="L17" s="152">
        <v>12</v>
      </c>
      <c r="M17" s="152">
        <v>13</v>
      </c>
      <c r="N17" s="152">
        <v>14</v>
      </c>
      <c r="O17" s="152">
        <v>15</v>
      </c>
      <c r="P17" s="152">
        <v>16</v>
      </c>
    </row>
    <row r="18" spans="1:16" ht="15.75" thickTop="1" x14ac:dyDescent="0.25">
      <c r="A18" s="41"/>
      <c r="B18" s="41"/>
      <c r="C18" s="47" t="s">
        <v>329</v>
      </c>
      <c r="D18" s="40"/>
      <c r="E18" s="2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s="187" customFormat="1" x14ac:dyDescent="0.25">
      <c r="A19" s="41"/>
      <c r="B19" s="41"/>
      <c r="C19" s="48" t="s">
        <v>285</v>
      </c>
      <c r="D19" s="40"/>
      <c r="E19" s="185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0" spans="1:16" ht="25.5" x14ac:dyDescent="0.25">
      <c r="A20" s="41">
        <f>A13+1</f>
        <v>1</v>
      </c>
      <c r="B20" s="41" t="s">
        <v>56</v>
      </c>
      <c r="C20" s="53" t="s">
        <v>232</v>
      </c>
      <c r="D20" s="54" t="s">
        <v>200</v>
      </c>
      <c r="E20" s="24">
        <v>54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5">
      <c r="A21" s="41">
        <f>A20+1</f>
        <v>2</v>
      </c>
      <c r="B21" s="41" t="s">
        <v>56</v>
      </c>
      <c r="C21" s="53" t="s">
        <v>233</v>
      </c>
      <c r="D21" s="54" t="s">
        <v>111</v>
      </c>
      <c r="E21" s="24">
        <v>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5">
      <c r="A22" s="41">
        <f>A21+1</f>
        <v>3</v>
      </c>
      <c r="B22" s="41" t="s">
        <v>56</v>
      </c>
      <c r="C22" s="53" t="s">
        <v>234</v>
      </c>
      <c r="D22" s="54" t="s">
        <v>235</v>
      </c>
      <c r="E22" s="24">
        <v>2.09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5">
      <c r="A23" s="41"/>
      <c r="B23" s="41"/>
      <c r="C23" s="55" t="s">
        <v>236</v>
      </c>
      <c r="D23" s="54" t="s">
        <v>235</v>
      </c>
      <c r="E23" s="24">
        <v>1.78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5">
      <c r="A24" s="41"/>
      <c r="B24" s="41"/>
      <c r="C24" s="55" t="s">
        <v>237</v>
      </c>
      <c r="D24" s="54" t="s">
        <v>235</v>
      </c>
      <c r="E24" s="24">
        <v>0.19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5">
      <c r="A25" s="41"/>
      <c r="B25" s="41"/>
      <c r="C25" s="55" t="s">
        <v>238</v>
      </c>
      <c r="D25" s="54" t="s">
        <v>235</v>
      </c>
      <c r="E25" s="24">
        <v>0.12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A26" s="41"/>
      <c r="B26" s="41"/>
      <c r="C26" s="55" t="s">
        <v>239</v>
      </c>
      <c r="D26" s="54" t="s">
        <v>200</v>
      </c>
      <c r="E26" s="24">
        <v>14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A27" s="41"/>
      <c r="B27" s="41"/>
      <c r="C27" s="55" t="s">
        <v>240</v>
      </c>
      <c r="D27" s="54" t="s">
        <v>111</v>
      </c>
      <c r="E27" s="24">
        <v>1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5">
      <c r="A28" s="41"/>
      <c r="B28" s="41"/>
      <c r="C28" s="55" t="s">
        <v>241</v>
      </c>
      <c r="D28" s="54" t="s">
        <v>171</v>
      </c>
      <c r="E28" s="24">
        <v>101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25.5" x14ac:dyDescent="0.25">
      <c r="A29" s="41">
        <f>A22+1</f>
        <v>4</v>
      </c>
      <c r="B29" s="41" t="s">
        <v>56</v>
      </c>
      <c r="C29" s="53" t="s">
        <v>242</v>
      </c>
      <c r="D29" s="54" t="s">
        <v>235</v>
      </c>
      <c r="E29" s="24">
        <v>2.09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25">
      <c r="A30" s="41">
        <f>A29+1</f>
        <v>5</v>
      </c>
      <c r="B30" s="41" t="s">
        <v>56</v>
      </c>
      <c r="C30" s="53" t="s">
        <v>243</v>
      </c>
      <c r="D30" s="54" t="s">
        <v>235</v>
      </c>
      <c r="E30" s="24">
        <v>2.09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25">
      <c r="A31" s="41"/>
      <c r="B31" s="41"/>
      <c r="C31" s="53"/>
      <c r="D31" s="54"/>
      <c r="E31" s="2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25">
      <c r="A32" s="41"/>
      <c r="B32" s="41"/>
      <c r="C32" s="48" t="s">
        <v>286</v>
      </c>
      <c r="D32" s="40"/>
      <c r="E32" s="24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5">
      <c r="A33" s="41">
        <f>A30+1</f>
        <v>6</v>
      </c>
      <c r="B33" s="41" t="s">
        <v>56</v>
      </c>
      <c r="C33" s="45" t="s">
        <v>244</v>
      </c>
      <c r="D33" s="40" t="s">
        <v>197</v>
      </c>
      <c r="E33" s="24">
        <v>8.1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5">
      <c r="A34" s="39">
        <f>A33+1</f>
        <v>7</v>
      </c>
      <c r="B34" s="41" t="s">
        <v>56</v>
      </c>
      <c r="C34" s="45" t="s">
        <v>245</v>
      </c>
      <c r="D34" s="40" t="s">
        <v>197</v>
      </c>
      <c r="E34" s="24">
        <v>1.3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5">
      <c r="A35" s="39"/>
      <c r="B35" s="39"/>
      <c r="C35" s="51" t="s">
        <v>218</v>
      </c>
      <c r="D35" s="40" t="str">
        <f>D34</f>
        <v>m2</v>
      </c>
      <c r="E35" s="24">
        <v>1.4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25">
      <c r="A36" s="39">
        <f>A34+1</f>
        <v>8</v>
      </c>
      <c r="B36" s="41" t="s">
        <v>56</v>
      </c>
      <c r="C36" s="45" t="s">
        <v>246</v>
      </c>
      <c r="D36" s="40" t="s">
        <v>197</v>
      </c>
      <c r="E36" s="24">
        <v>7.3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ht="25.5" x14ac:dyDescent="0.25">
      <c r="A37" s="41">
        <f>A36+1</f>
        <v>9</v>
      </c>
      <c r="B37" s="41" t="s">
        <v>56</v>
      </c>
      <c r="C37" s="45" t="s">
        <v>247</v>
      </c>
      <c r="D37" s="40" t="s">
        <v>183</v>
      </c>
      <c r="E37" s="24">
        <v>2.2999999999999998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25">
      <c r="A38" s="41"/>
      <c r="B38" s="41"/>
      <c r="C38" s="51" t="s">
        <v>248</v>
      </c>
      <c r="D38" s="40" t="s">
        <v>183</v>
      </c>
      <c r="E38" s="24">
        <v>2.5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25">
      <c r="A39" s="41"/>
      <c r="B39" s="41"/>
      <c r="C39" s="51" t="s">
        <v>223</v>
      </c>
      <c r="D39" s="40" t="s">
        <v>224</v>
      </c>
      <c r="E39" s="24">
        <v>1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25">
      <c r="A40" s="41"/>
      <c r="B40" s="41"/>
      <c r="C40" s="51" t="s">
        <v>225</v>
      </c>
      <c r="D40" s="40" t="s">
        <v>226</v>
      </c>
      <c r="E40" s="24">
        <v>1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25">
      <c r="A41" s="41">
        <f>A37+1</f>
        <v>10</v>
      </c>
      <c r="B41" s="41" t="s">
        <v>56</v>
      </c>
      <c r="C41" s="42" t="s">
        <v>249</v>
      </c>
      <c r="D41" s="40" t="s">
        <v>171</v>
      </c>
      <c r="E41" s="24">
        <v>180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25">
      <c r="A42" s="41"/>
      <c r="B42" s="41"/>
      <c r="C42" s="52" t="s">
        <v>228</v>
      </c>
      <c r="D42" s="40" t="s">
        <v>171</v>
      </c>
      <c r="E42" s="24">
        <v>169.4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 x14ac:dyDescent="0.25">
      <c r="A43" s="41"/>
      <c r="B43" s="41"/>
      <c r="C43" s="52" t="s">
        <v>250</v>
      </c>
      <c r="D43" s="40" t="s">
        <v>171</v>
      </c>
      <c r="E43" s="24">
        <v>28.6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x14ac:dyDescent="0.25">
      <c r="A44" s="41"/>
      <c r="B44" s="41"/>
      <c r="C44" s="52" t="s">
        <v>229</v>
      </c>
      <c r="D44" s="40" t="s">
        <v>168</v>
      </c>
      <c r="E44" s="24">
        <v>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x14ac:dyDescent="0.25">
      <c r="A45" s="41"/>
      <c r="B45" s="41"/>
      <c r="C45" s="52" t="s">
        <v>230</v>
      </c>
      <c r="D45" s="40" t="s">
        <v>168</v>
      </c>
      <c r="E45" s="24">
        <v>1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x14ac:dyDescent="0.25">
      <c r="A46" s="41">
        <f>A41+1</f>
        <v>11</v>
      </c>
      <c r="B46" s="41" t="s">
        <v>56</v>
      </c>
      <c r="C46" s="53" t="s">
        <v>234</v>
      </c>
      <c r="D46" s="54" t="s">
        <v>235</v>
      </c>
      <c r="E46" s="24">
        <v>0.22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x14ac:dyDescent="0.25">
      <c r="A47" s="41"/>
      <c r="B47" s="41"/>
      <c r="C47" s="55" t="s">
        <v>251</v>
      </c>
      <c r="D47" s="54" t="s">
        <v>235</v>
      </c>
      <c r="E47" s="24">
        <v>0.13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x14ac:dyDescent="0.25">
      <c r="A48" s="41"/>
      <c r="B48" s="41"/>
      <c r="C48" s="55" t="s">
        <v>237</v>
      </c>
      <c r="D48" s="54" t="s">
        <v>235</v>
      </c>
      <c r="E48" s="24">
        <v>0.09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x14ac:dyDescent="0.25">
      <c r="A49" s="41"/>
      <c r="B49" s="41"/>
      <c r="C49" s="55" t="s">
        <v>240</v>
      </c>
      <c r="D49" s="54" t="s">
        <v>111</v>
      </c>
      <c r="E49" s="24">
        <v>1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x14ac:dyDescent="0.25">
      <c r="A50" s="41"/>
      <c r="B50" s="41"/>
      <c r="C50" s="55" t="s">
        <v>241</v>
      </c>
      <c r="D50" s="54" t="s">
        <v>171</v>
      </c>
      <c r="E50" s="24">
        <v>93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ht="25.5" x14ac:dyDescent="0.25">
      <c r="A51" s="41">
        <f>A46+1</f>
        <v>12</v>
      </c>
      <c r="B51" s="41" t="s">
        <v>56</v>
      </c>
      <c r="C51" s="53" t="s">
        <v>242</v>
      </c>
      <c r="D51" s="54" t="s">
        <v>235</v>
      </c>
      <c r="E51" s="24">
        <v>0.22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x14ac:dyDescent="0.25">
      <c r="A52" s="41">
        <f>A51+1</f>
        <v>13</v>
      </c>
      <c r="B52" s="41" t="s">
        <v>56</v>
      </c>
      <c r="C52" s="53" t="s">
        <v>243</v>
      </c>
      <c r="D52" s="54" t="s">
        <v>235</v>
      </c>
      <c r="E52" s="24">
        <v>0.22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25">
      <c r="A53" s="41"/>
      <c r="B53" s="41"/>
      <c r="C53" s="53"/>
      <c r="D53" s="54"/>
      <c r="E53" s="24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25">
      <c r="A54" s="41"/>
      <c r="B54" s="41"/>
      <c r="C54" s="48" t="s">
        <v>287</v>
      </c>
      <c r="D54" s="40"/>
      <c r="E54" s="24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x14ac:dyDescent="0.25">
      <c r="A55" s="41">
        <f>A52+1</f>
        <v>14</v>
      </c>
      <c r="B55" s="41" t="s">
        <v>56</v>
      </c>
      <c r="C55" s="45" t="s">
        <v>244</v>
      </c>
      <c r="D55" s="40" t="s">
        <v>197</v>
      </c>
      <c r="E55" s="24">
        <v>5.7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25">
      <c r="A56" s="39">
        <f>A55+1</f>
        <v>15</v>
      </c>
      <c r="B56" s="41" t="s">
        <v>56</v>
      </c>
      <c r="C56" s="45" t="s">
        <v>245</v>
      </c>
      <c r="D56" s="40" t="s">
        <v>197</v>
      </c>
      <c r="E56" s="24">
        <v>0.9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5">
      <c r="A57" s="39"/>
      <c r="B57" s="39"/>
      <c r="C57" s="51" t="s">
        <v>218</v>
      </c>
      <c r="D57" s="40" t="str">
        <f>D56</f>
        <v>m2</v>
      </c>
      <c r="E57" s="24">
        <v>1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25">
      <c r="A58" s="39">
        <f>A56+1</f>
        <v>16</v>
      </c>
      <c r="B58" s="41" t="s">
        <v>56</v>
      </c>
      <c r="C58" s="45" t="s">
        <v>246</v>
      </c>
      <c r="D58" s="40" t="s">
        <v>197</v>
      </c>
      <c r="E58" s="24">
        <v>5.2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ht="25.5" x14ac:dyDescent="0.25">
      <c r="A59" s="41">
        <f>A58+1</f>
        <v>17</v>
      </c>
      <c r="B59" s="41" t="s">
        <v>56</v>
      </c>
      <c r="C59" s="45" t="s">
        <v>247</v>
      </c>
      <c r="D59" s="40" t="s">
        <v>183</v>
      </c>
      <c r="E59" s="24">
        <v>1.7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x14ac:dyDescent="0.25">
      <c r="A60" s="41"/>
      <c r="B60" s="41"/>
      <c r="C60" s="51" t="s">
        <v>248</v>
      </c>
      <c r="D60" s="40" t="s">
        <v>183</v>
      </c>
      <c r="E60" s="24">
        <v>1.9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x14ac:dyDescent="0.25">
      <c r="A61" s="41"/>
      <c r="B61" s="41"/>
      <c r="C61" s="51" t="s">
        <v>223</v>
      </c>
      <c r="D61" s="40" t="s">
        <v>224</v>
      </c>
      <c r="E61" s="24">
        <v>1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x14ac:dyDescent="0.25">
      <c r="A62" s="41"/>
      <c r="B62" s="41"/>
      <c r="C62" s="51" t="s">
        <v>225</v>
      </c>
      <c r="D62" s="40" t="s">
        <v>226</v>
      </c>
      <c r="E62" s="24">
        <v>1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x14ac:dyDescent="0.25">
      <c r="A63" s="41">
        <f>A59+1</f>
        <v>18</v>
      </c>
      <c r="B63" s="41" t="s">
        <v>56</v>
      </c>
      <c r="C63" s="42" t="s">
        <v>249</v>
      </c>
      <c r="D63" s="40" t="s">
        <v>171</v>
      </c>
      <c r="E63" s="24">
        <v>125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25">
      <c r="A64" s="41"/>
      <c r="B64" s="41"/>
      <c r="C64" s="52" t="s">
        <v>228</v>
      </c>
      <c r="D64" s="40" t="s">
        <v>171</v>
      </c>
      <c r="E64" s="24">
        <v>49.5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x14ac:dyDescent="0.25">
      <c r="A65" s="41"/>
      <c r="B65" s="41"/>
      <c r="C65" s="52" t="s">
        <v>252</v>
      </c>
      <c r="D65" s="40" t="s">
        <v>171</v>
      </c>
      <c r="E65" s="24">
        <v>70.400000000000006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25">
      <c r="A66" s="41"/>
      <c r="B66" s="41"/>
      <c r="C66" s="52" t="s">
        <v>250</v>
      </c>
      <c r="D66" s="40" t="s">
        <v>171</v>
      </c>
      <c r="E66" s="24">
        <v>17.600000000000001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x14ac:dyDescent="0.25">
      <c r="A67" s="41"/>
      <c r="B67" s="41"/>
      <c r="C67" s="52" t="s">
        <v>229</v>
      </c>
      <c r="D67" s="40" t="s">
        <v>168</v>
      </c>
      <c r="E67" s="24">
        <v>1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x14ac:dyDescent="0.25">
      <c r="A68" s="41"/>
      <c r="B68" s="41"/>
      <c r="C68" s="52" t="s">
        <v>230</v>
      </c>
      <c r="D68" s="40" t="s">
        <v>168</v>
      </c>
      <c r="E68" s="24">
        <v>1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x14ac:dyDescent="0.25">
      <c r="A69" s="41">
        <f>A63+1</f>
        <v>19</v>
      </c>
      <c r="B69" s="41" t="s">
        <v>56</v>
      </c>
      <c r="C69" s="53" t="s">
        <v>234</v>
      </c>
      <c r="D69" s="54" t="s">
        <v>235</v>
      </c>
      <c r="E69" s="24">
        <v>0.04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x14ac:dyDescent="0.25">
      <c r="A70" s="41"/>
      <c r="B70" s="41"/>
      <c r="C70" s="55" t="s">
        <v>237</v>
      </c>
      <c r="D70" s="54" t="s">
        <v>235</v>
      </c>
      <c r="E70" s="24">
        <v>0.04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x14ac:dyDescent="0.25">
      <c r="A71" s="41"/>
      <c r="B71" s="41"/>
      <c r="C71" s="55" t="s">
        <v>241</v>
      </c>
      <c r="D71" s="54" t="s">
        <v>171</v>
      </c>
      <c r="E71" s="24">
        <v>60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x14ac:dyDescent="0.25">
      <c r="A72" s="41"/>
      <c r="B72" s="41"/>
      <c r="C72" s="55" t="s">
        <v>240</v>
      </c>
      <c r="D72" s="54" t="s">
        <v>111</v>
      </c>
      <c r="E72" s="24">
        <v>1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ht="25.5" x14ac:dyDescent="0.25">
      <c r="A73" s="41">
        <f>A69+1</f>
        <v>20</v>
      </c>
      <c r="B73" s="41" t="s">
        <v>56</v>
      </c>
      <c r="C73" s="53" t="s">
        <v>242</v>
      </c>
      <c r="D73" s="54" t="s">
        <v>235</v>
      </c>
      <c r="E73" s="24">
        <v>0.04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x14ac:dyDescent="0.25">
      <c r="A74" s="41">
        <f>A73+1</f>
        <v>21</v>
      </c>
      <c r="B74" s="41" t="s">
        <v>56</v>
      </c>
      <c r="C74" s="53" t="s">
        <v>243</v>
      </c>
      <c r="D74" s="54" t="s">
        <v>235</v>
      </c>
      <c r="E74" s="24">
        <v>0.04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x14ac:dyDescent="0.25">
      <c r="A75" s="41"/>
      <c r="B75" s="41"/>
      <c r="C75" s="52"/>
      <c r="D75" s="40"/>
      <c r="E75" s="24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x14ac:dyDescent="0.25">
      <c r="A76" s="41"/>
      <c r="B76" s="41"/>
      <c r="C76" s="47" t="s">
        <v>330</v>
      </c>
      <c r="D76" s="40"/>
      <c r="E76" s="24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x14ac:dyDescent="0.25">
      <c r="A77" s="41"/>
      <c r="B77" s="41"/>
      <c r="C77" s="48" t="s">
        <v>288</v>
      </c>
      <c r="D77" s="40"/>
      <c r="E77" s="2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x14ac:dyDescent="0.25">
      <c r="A78" s="41">
        <f>A74+1</f>
        <v>22</v>
      </c>
      <c r="B78" s="41" t="s">
        <v>56</v>
      </c>
      <c r="C78" s="53" t="s">
        <v>253</v>
      </c>
      <c r="D78" s="54" t="s">
        <v>254</v>
      </c>
      <c r="E78" s="24">
        <v>10.9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x14ac:dyDescent="0.25">
      <c r="A79" s="41"/>
      <c r="B79" s="41"/>
      <c r="C79" s="55" t="s">
        <v>255</v>
      </c>
      <c r="D79" s="54" t="s">
        <v>183</v>
      </c>
      <c r="E79" s="24">
        <v>0.2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6" x14ac:dyDescent="0.25">
      <c r="A80" s="41"/>
      <c r="B80" s="41"/>
      <c r="C80" s="55" t="s">
        <v>256</v>
      </c>
      <c r="D80" s="54" t="s">
        <v>168</v>
      </c>
      <c r="E80" s="24">
        <v>1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x14ac:dyDescent="0.25">
      <c r="A81" s="41"/>
      <c r="B81" s="41"/>
      <c r="C81" s="55" t="s">
        <v>257</v>
      </c>
      <c r="D81" s="54" t="s">
        <v>168</v>
      </c>
      <c r="E81" s="24">
        <v>1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x14ac:dyDescent="0.25">
      <c r="A82" s="41">
        <f>A78+1</f>
        <v>23</v>
      </c>
      <c r="B82" s="41" t="s">
        <v>56</v>
      </c>
      <c r="C82" s="53" t="s">
        <v>258</v>
      </c>
      <c r="D82" s="54" t="s">
        <v>254</v>
      </c>
      <c r="E82" s="24">
        <v>26.1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16" x14ac:dyDescent="0.25">
      <c r="A83" s="41"/>
      <c r="B83" s="41"/>
      <c r="C83" s="55" t="s">
        <v>255</v>
      </c>
      <c r="D83" s="54" t="s">
        <v>183</v>
      </c>
      <c r="E83" s="24">
        <v>0.3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 x14ac:dyDescent="0.25">
      <c r="A84" s="41"/>
      <c r="B84" s="41"/>
      <c r="C84" s="55" t="s">
        <v>256</v>
      </c>
      <c r="D84" s="54" t="s">
        <v>168</v>
      </c>
      <c r="E84" s="24">
        <v>1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 x14ac:dyDescent="0.25">
      <c r="A85" s="41"/>
      <c r="B85" s="41"/>
      <c r="C85" s="55" t="s">
        <v>257</v>
      </c>
      <c r="D85" s="54" t="s">
        <v>168</v>
      </c>
      <c r="E85" s="24">
        <v>1</v>
      </c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x14ac:dyDescent="0.25">
      <c r="A86" s="41"/>
      <c r="B86" s="41"/>
      <c r="C86" s="55"/>
      <c r="D86" s="54"/>
      <c r="E86" s="24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x14ac:dyDescent="0.25">
      <c r="A87" s="41"/>
      <c r="B87" s="41"/>
      <c r="C87" s="48" t="s">
        <v>289</v>
      </c>
      <c r="D87" s="40"/>
      <c r="E87" s="24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ht="25.5" x14ac:dyDescent="0.25">
      <c r="A88" s="41">
        <f>A82+1</f>
        <v>24</v>
      </c>
      <c r="B88" s="41" t="s">
        <v>56</v>
      </c>
      <c r="C88" s="45" t="s">
        <v>259</v>
      </c>
      <c r="D88" s="40" t="s">
        <v>183</v>
      </c>
      <c r="E88" s="24">
        <v>2.6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1:16" x14ac:dyDescent="0.25">
      <c r="A89" s="41"/>
      <c r="B89" s="41"/>
      <c r="C89" s="51" t="s">
        <v>248</v>
      </c>
      <c r="D89" s="40" t="s">
        <v>183</v>
      </c>
      <c r="E89" s="24">
        <v>2.9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x14ac:dyDescent="0.25">
      <c r="A90" s="41"/>
      <c r="B90" s="41"/>
      <c r="C90" s="51" t="s">
        <v>223</v>
      </c>
      <c r="D90" s="40" t="s">
        <v>224</v>
      </c>
      <c r="E90" s="24">
        <v>1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1:16" x14ac:dyDescent="0.25">
      <c r="A91" s="41"/>
      <c r="B91" s="41"/>
      <c r="C91" s="51" t="s">
        <v>225</v>
      </c>
      <c r="D91" s="40" t="s">
        <v>226</v>
      </c>
      <c r="E91" s="24">
        <v>1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1:16" x14ac:dyDescent="0.25">
      <c r="A92" s="41">
        <f>A88+1</f>
        <v>25</v>
      </c>
      <c r="B92" s="41" t="s">
        <v>56</v>
      </c>
      <c r="C92" s="42" t="s">
        <v>260</v>
      </c>
      <c r="D92" s="40" t="s">
        <v>171</v>
      </c>
      <c r="E92" s="24">
        <v>373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6" x14ac:dyDescent="0.25">
      <c r="A93" s="41"/>
      <c r="B93" s="41"/>
      <c r="C93" s="52" t="s">
        <v>228</v>
      </c>
      <c r="D93" s="40" t="s">
        <v>171</v>
      </c>
      <c r="E93" s="24">
        <v>180.4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x14ac:dyDescent="0.25">
      <c r="A94" s="41"/>
      <c r="B94" s="41"/>
      <c r="C94" s="52" t="s">
        <v>252</v>
      </c>
      <c r="D94" s="40" t="s">
        <v>171</v>
      </c>
      <c r="E94" s="24">
        <v>198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x14ac:dyDescent="0.25">
      <c r="A95" s="41"/>
      <c r="B95" s="41"/>
      <c r="C95" s="52" t="s">
        <v>250</v>
      </c>
      <c r="D95" s="40" t="s">
        <v>171</v>
      </c>
      <c r="E95" s="24">
        <v>31.9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x14ac:dyDescent="0.25">
      <c r="A96" s="41"/>
      <c r="B96" s="41"/>
      <c r="C96" s="52" t="s">
        <v>229</v>
      </c>
      <c r="D96" s="54" t="s">
        <v>168</v>
      </c>
      <c r="E96" s="24">
        <v>1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x14ac:dyDescent="0.25">
      <c r="A97" s="41"/>
      <c r="B97" s="41"/>
      <c r="C97" s="52" t="s">
        <v>230</v>
      </c>
      <c r="D97" s="54" t="s">
        <v>168</v>
      </c>
      <c r="E97" s="24">
        <v>1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x14ac:dyDescent="0.25">
      <c r="A98" s="41"/>
      <c r="B98" s="41"/>
      <c r="C98" s="55"/>
      <c r="D98" s="54"/>
      <c r="E98" s="24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x14ac:dyDescent="0.25">
      <c r="A99" s="41"/>
      <c r="B99" s="41"/>
      <c r="C99" s="48" t="s">
        <v>290</v>
      </c>
      <c r="D99" s="40"/>
      <c r="E99" s="24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x14ac:dyDescent="0.25">
      <c r="A100" s="41">
        <f>A92+1</f>
        <v>26</v>
      </c>
      <c r="B100" s="41" t="s">
        <v>56</v>
      </c>
      <c r="C100" s="53" t="s">
        <v>261</v>
      </c>
      <c r="D100" s="54" t="s">
        <v>254</v>
      </c>
      <c r="E100" s="24">
        <v>11.4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 x14ac:dyDescent="0.25">
      <c r="A101" s="41"/>
      <c r="B101" s="41"/>
      <c r="C101" s="55" t="s">
        <v>255</v>
      </c>
      <c r="D101" s="54" t="s">
        <v>183</v>
      </c>
      <c r="E101" s="24">
        <v>0.2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 x14ac:dyDescent="0.25">
      <c r="A102" s="41"/>
      <c r="B102" s="41"/>
      <c r="C102" s="55" t="s">
        <v>256</v>
      </c>
      <c r="D102" s="54" t="s">
        <v>168</v>
      </c>
      <c r="E102" s="24">
        <v>1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 x14ac:dyDescent="0.25">
      <c r="A103" s="41"/>
      <c r="B103" s="41"/>
      <c r="C103" s="55" t="s">
        <v>257</v>
      </c>
      <c r="D103" s="54" t="s">
        <v>168</v>
      </c>
      <c r="E103" s="24">
        <v>1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6" x14ac:dyDescent="0.25">
      <c r="A104" s="41">
        <f>A100+1</f>
        <v>27</v>
      </c>
      <c r="B104" s="41" t="s">
        <v>56</v>
      </c>
      <c r="C104" s="53" t="s">
        <v>262</v>
      </c>
      <c r="D104" s="54" t="s">
        <v>254</v>
      </c>
      <c r="E104" s="24">
        <v>27.9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16" x14ac:dyDescent="0.25">
      <c r="A105" s="41"/>
      <c r="B105" s="41"/>
      <c r="C105" s="55" t="s">
        <v>255</v>
      </c>
      <c r="D105" s="54" t="s">
        <v>183</v>
      </c>
      <c r="E105" s="24">
        <v>0.4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 x14ac:dyDescent="0.25">
      <c r="A106" s="41"/>
      <c r="B106" s="41"/>
      <c r="C106" s="55" t="s">
        <v>256</v>
      </c>
      <c r="D106" s="54" t="s">
        <v>168</v>
      </c>
      <c r="E106" s="24">
        <v>1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16" x14ac:dyDescent="0.25">
      <c r="A107" s="41"/>
      <c r="B107" s="41"/>
      <c r="C107" s="55" t="s">
        <v>257</v>
      </c>
      <c r="D107" s="54" t="s">
        <v>168</v>
      </c>
      <c r="E107" s="24">
        <v>1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16" x14ac:dyDescent="0.25">
      <c r="A108" s="41"/>
      <c r="B108" s="41"/>
      <c r="C108" s="55"/>
      <c r="D108" s="54"/>
      <c r="E108" s="24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6" x14ac:dyDescent="0.25">
      <c r="A109" s="41"/>
      <c r="B109" s="41"/>
      <c r="C109" s="48" t="s">
        <v>291</v>
      </c>
      <c r="D109" s="40"/>
      <c r="E109" s="24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16" ht="25.5" x14ac:dyDescent="0.25">
      <c r="A110" s="41">
        <f>A104+1</f>
        <v>28</v>
      </c>
      <c r="B110" s="41" t="s">
        <v>56</v>
      </c>
      <c r="C110" s="45" t="s">
        <v>259</v>
      </c>
      <c r="D110" s="40" t="s">
        <v>183</v>
      </c>
      <c r="E110" s="24">
        <v>2.5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16" x14ac:dyDescent="0.25">
      <c r="A111" s="41"/>
      <c r="B111" s="41"/>
      <c r="C111" s="51" t="s">
        <v>248</v>
      </c>
      <c r="D111" s="40" t="s">
        <v>183</v>
      </c>
      <c r="E111" s="24">
        <v>2.8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1:16" x14ac:dyDescent="0.25">
      <c r="A112" s="41"/>
      <c r="B112" s="41"/>
      <c r="C112" s="51" t="s">
        <v>223</v>
      </c>
      <c r="D112" s="40" t="s">
        <v>224</v>
      </c>
      <c r="E112" s="24">
        <v>1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6" x14ac:dyDescent="0.25">
      <c r="A113" s="41"/>
      <c r="B113" s="41"/>
      <c r="C113" s="51" t="s">
        <v>225</v>
      </c>
      <c r="D113" s="40" t="s">
        <v>226</v>
      </c>
      <c r="E113" s="24">
        <v>1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1:16" x14ac:dyDescent="0.25">
      <c r="A114" s="41">
        <f>A110+1</f>
        <v>29</v>
      </c>
      <c r="B114" s="41" t="s">
        <v>56</v>
      </c>
      <c r="C114" s="42" t="s">
        <v>260</v>
      </c>
      <c r="D114" s="40" t="s">
        <v>171</v>
      </c>
      <c r="E114" s="24">
        <v>373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1:16" x14ac:dyDescent="0.25">
      <c r="A115" s="41"/>
      <c r="B115" s="41"/>
      <c r="C115" s="52" t="s">
        <v>228</v>
      </c>
      <c r="D115" s="40" t="s">
        <v>171</v>
      </c>
      <c r="E115" s="24">
        <v>132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16" x14ac:dyDescent="0.25">
      <c r="A116" s="41"/>
      <c r="B116" s="41"/>
      <c r="C116" s="52" t="s">
        <v>252</v>
      </c>
      <c r="D116" s="40" t="s">
        <v>171</v>
      </c>
      <c r="E116" s="24">
        <v>214.5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 x14ac:dyDescent="0.25">
      <c r="A117" s="41"/>
      <c r="B117" s="41"/>
      <c r="C117" s="52" t="s">
        <v>229</v>
      </c>
      <c r="D117" s="54" t="s">
        <v>168</v>
      </c>
      <c r="E117" s="24">
        <v>1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 x14ac:dyDescent="0.25">
      <c r="A118" s="41"/>
      <c r="B118" s="41"/>
      <c r="C118" s="52" t="s">
        <v>230</v>
      </c>
      <c r="D118" s="54" t="s">
        <v>168</v>
      </c>
      <c r="E118" s="24">
        <v>1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 x14ac:dyDescent="0.25">
      <c r="A119" s="41"/>
      <c r="B119" s="41"/>
      <c r="C119" s="52"/>
      <c r="D119" s="40"/>
      <c r="E119" s="24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16" x14ac:dyDescent="0.25">
      <c r="A120" s="41"/>
      <c r="B120" s="41"/>
      <c r="C120" s="47" t="s">
        <v>331</v>
      </c>
      <c r="D120" s="40"/>
      <c r="E120" s="24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 x14ac:dyDescent="0.25">
      <c r="A121" s="41"/>
      <c r="B121" s="41"/>
      <c r="C121" s="48" t="s">
        <v>214</v>
      </c>
      <c r="D121" s="40"/>
      <c r="E121" s="24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 ht="25.5" x14ac:dyDescent="0.25">
      <c r="A122" s="41">
        <f>A114+1</f>
        <v>30</v>
      </c>
      <c r="B122" s="41" t="s">
        <v>56</v>
      </c>
      <c r="C122" s="53" t="s">
        <v>232</v>
      </c>
      <c r="D122" s="54" t="s">
        <v>200</v>
      </c>
      <c r="E122" s="24">
        <v>72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 x14ac:dyDescent="0.25">
      <c r="A123" s="41">
        <f>A122+1</f>
        <v>31</v>
      </c>
      <c r="B123" s="41" t="s">
        <v>56</v>
      </c>
      <c r="C123" s="53" t="s">
        <v>233</v>
      </c>
      <c r="D123" s="54" t="s">
        <v>111</v>
      </c>
      <c r="E123" s="24">
        <v>1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 x14ac:dyDescent="0.25">
      <c r="A124" s="41">
        <f>A123+1</f>
        <v>32</v>
      </c>
      <c r="B124" s="41" t="s">
        <v>56</v>
      </c>
      <c r="C124" s="53" t="s">
        <v>234</v>
      </c>
      <c r="D124" s="54" t="s">
        <v>235</v>
      </c>
      <c r="E124" s="24">
        <v>1.9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1:16" x14ac:dyDescent="0.25">
      <c r="A125" s="41"/>
      <c r="B125" s="41"/>
      <c r="C125" s="55" t="s">
        <v>236</v>
      </c>
      <c r="D125" s="54" t="s">
        <v>235</v>
      </c>
      <c r="E125" s="24">
        <v>1.48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1:16" x14ac:dyDescent="0.25">
      <c r="A126" s="41"/>
      <c r="B126" s="41"/>
      <c r="C126" s="55" t="s">
        <v>237</v>
      </c>
      <c r="D126" s="54" t="s">
        <v>235</v>
      </c>
      <c r="E126" s="24">
        <v>0.21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 x14ac:dyDescent="0.25">
      <c r="A127" s="41"/>
      <c r="B127" s="41"/>
      <c r="C127" s="55" t="s">
        <v>238</v>
      </c>
      <c r="D127" s="54" t="s">
        <v>235</v>
      </c>
      <c r="E127" s="24">
        <v>0.21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 x14ac:dyDescent="0.25">
      <c r="A128" s="41"/>
      <c r="B128" s="41"/>
      <c r="C128" s="55" t="s">
        <v>239</v>
      </c>
      <c r="D128" s="54" t="s">
        <v>200</v>
      </c>
      <c r="E128" s="24">
        <v>20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1:16" x14ac:dyDescent="0.25">
      <c r="A129" s="41"/>
      <c r="B129" s="41"/>
      <c r="C129" s="55" t="s">
        <v>240</v>
      </c>
      <c r="D129" s="54" t="s">
        <v>111</v>
      </c>
      <c r="E129" s="24">
        <v>1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1:16" x14ac:dyDescent="0.25">
      <c r="A130" s="41"/>
      <c r="B130" s="41"/>
      <c r="C130" s="55" t="s">
        <v>263</v>
      </c>
      <c r="D130" s="54" t="s">
        <v>171</v>
      </c>
      <c r="E130" s="24">
        <v>245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1:16" ht="25.5" x14ac:dyDescent="0.25">
      <c r="A131" s="41">
        <f>A124+1</f>
        <v>33</v>
      </c>
      <c r="B131" s="41" t="s">
        <v>56</v>
      </c>
      <c r="C131" s="53" t="s">
        <v>242</v>
      </c>
      <c r="D131" s="54" t="s">
        <v>235</v>
      </c>
      <c r="E131" s="24">
        <v>1.9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16" x14ac:dyDescent="0.25">
      <c r="A132" s="41">
        <f>A131+1</f>
        <v>34</v>
      </c>
      <c r="B132" s="41" t="s">
        <v>56</v>
      </c>
      <c r="C132" s="53" t="s">
        <v>243</v>
      </c>
      <c r="D132" s="54" t="s">
        <v>235</v>
      </c>
      <c r="E132" s="24">
        <v>1.9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16" ht="25.5" x14ac:dyDescent="0.25">
      <c r="A133" s="41">
        <f>A132+1</f>
        <v>35</v>
      </c>
      <c r="B133" s="41" t="s">
        <v>56</v>
      </c>
      <c r="C133" s="53" t="s">
        <v>292</v>
      </c>
      <c r="D133" s="54" t="s">
        <v>168</v>
      </c>
      <c r="E133" s="24">
        <v>1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1:16" x14ac:dyDescent="0.25">
      <c r="A134" s="41"/>
      <c r="B134" s="41"/>
      <c r="C134" s="53"/>
      <c r="D134" s="54"/>
      <c r="E134" s="24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1:16" x14ac:dyDescent="0.25">
      <c r="A135" s="41"/>
      <c r="B135" s="41"/>
      <c r="C135" s="48" t="s">
        <v>293</v>
      </c>
      <c r="D135" s="40"/>
      <c r="E135" s="24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1:16" ht="25.5" x14ac:dyDescent="0.25">
      <c r="A136" s="41">
        <f>A133+1</f>
        <v>36</v>
      </c>
      <c r="B136" s="41" t="s">
        <v>56</v>
      </c>
      <c r="C136" s="45" t="s">
        <v>247</v>
      </c>
      <c r="D136" s="40" t="s">
        <v>183</v>
      </c>
      <c r="E136" s="24">
        <v>1.8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1:16" x14ac:dyDescent="0.25">
      <c r="A137" s="41"/>
      <c r="B137" s="41"/>
      <c r="C137" s="51" t="s">
        <v>248</v>
      </c>
      <c r="D137" s="40" t="s">
        <v>183</v>
      </c>
      <c r="E137" s="24">
        <v>2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1:16" x14ac:dyDescent="0.25">
      <c r="A138" s="41"/>
      <c r="B138" s="41"/>
      <c r="C138" s="51" t="s">
        <v>223</v>
      </c>
      <c r="D138" s="40" t="s">
        <v>224</v>
      </c>
      <c r="E138" s="24">
        <v>1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1:16" x14ac:dyDescent="0.25">
      <c r="A139" s="41"/>
      <c r="B139" s="41"/>
      <c r="C139" s="51" t="s">
        <v>225</v>
      </c>
      <c r="D139" s="40" t="s">
        <v>226</v>
      </c>
      <c r="E139" s="24">
        <v>1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1:16" x14ac:dyDescent="0.25">
      <c r="A140" s="41">
        <f>A136+1</f>
        <v>37</v>
      </c>
      <c r="B140" s="41" t="s">
        <v>56</v>
      </c>
      <c r="C140" s="42" t="s">
        <v>249</v>
      </c>
      <c r="D140" s="40" t="s">
        <v>171</v>
      </c>
      <c r="E140" s="24">
        <v>135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1:16" x14ac:dyDescent="0.25">
      <c r="A141" s="41"/>
      <c r="B141" s="41"/>
      <c r="C141" s="52" t="s">
        <v>228</v>
      </c>
      <c r="D141" s="40" t="s">
        <v>171</v>
      </c>
      <c r="E141" s="24">
        <v>53.9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1:16" x14ac:dyDescent="0.25">
      <c r="A142" s="41"/>
      <c r="B142" s="41"/>
      <c r="C142" s="52" t="s">
        <v>252</v>
      </c>
      <c r="D142" s="40" t="s">
        <v>171</v>
      </c>
      <c r="E142" s="24">
        <v>78.099999999999994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1:16" x14ac:dyDescent="0.25">
      <c r="A143" s="41"/>
      <c r="B143" s="41"/>
      <c r="C143" s="52" t="s">
        <v>250</v>
      </c>
      <c r="D143" s="40" t="s">
        <v>171</v>
      </c>
      <c r="E143" s="24">
        <v>16.5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1:16" x14ac:dyDescent="0.25">
      <c r="A144" s="41"/>
      <c r="B144" s="41"/>
      <c r="C144" s="52" t="s">
        <v>229</v>
      </c>
      <c r="D144" s="54" t="s">
        <v>168</v>
      </c>
      <c r="E144" s="24">
        <v>1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1:16" x14ac:dyDescent="0.25">
      <c r="A145" s="41"/>
      <c r="B145" s="41"/>
      <c r="C145" s="52" t="s">
        <v>230</v>
      </c>
      <c r="D145" s="54" t="s">
        <v>168</v>
      </c>
      <c r="E145" s="24">
        <v>1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1:16" x14ac:dyDescent="0.25">
      <c r="A146" s="41">
        <f>A140+1</f>
        <v>38</v>
      </c>
      <c r="B146" s="41" t="s">
        <v>56</v>
      </c>
      <c r="C146" s="53" t="s">
        <v>234</v>
      </c>
      <c r="D146" s="54" t="s">
        <v>235</v>
      </c>
      <c r="E146" s="24">
        <v>0.22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1:16" x14ac:dyDescent="0.25">
      <c r="A147" s="41"/>
      <c r="B147" s="41"/>
      <c r="C147" s="55" t="s">
        <v>251</v>
      </c>
      <c r="D147" s="54" t="s">
        <v>235</v>
      </c>
      <c r="E147" s="24">
        <v>0.13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1:16" x14ac:dyDescent="0.25">
      <c r="A148" s="41"/>
      <c r="B148" s="41"/>
      <c r="C148" s="55" t="s">
        <v>264</v>
      </c>
      <c r="D148" s="54" t="s">
        <v>235</v>
      </c>
      <c r="E148" s="24">
        <v>0.09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1:16" x14ac:dyDescent="0.25">
      <c r="A149" s="41"/>
      <c r="B149" s="41"/>
      <c r="C149" s="55" t="s">
        <v>240</v>
      </c>
      <c r="D149" s="54" t="s">
        <v>111</v>
      </c>
      <c r="E149" s="24">
        <v>1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1:16" x14ac:dyDescent="0.25">
      <c r="A150" s="41"/>
      <c r="B150" s="41"/>
      <c r="C150" s="55" t="s">
        <v>241</v>
      </c>
      <c r="D150" s="54" t="s">
        <v>171</v>
      </c>
      <c r="E150" s="24">
        <v>81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1:16" ht="25.5" x14ac:dyDescent="0.25">
      <c r="A151" s="41">
        <f>A146+1</f>
        <v>39</v>
      </c>
      <c r="B151" s="41" t="s">
        <v>56</v>
      </c>
      <c r="C151" s="53" t="s">
        <v>242</v>
      </c>
      <c r="D151" s="54" t="s">
        <v>235</v>
      </c>
      <c r="E151" s="24">
        <v>0.22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1:16" x14ac:dyDescent="0.25">
      <c r="A152" s="41">
        <f>A151+1</f>
        <v>40</v>
      </c>
      <c r="B152" s="41" t="s">
        <v>56</v>
      </c>
      <c r="C152" s="53" t="s">
        <v>243</v>
      </c>
      <c r="D152" s="54" t="s">
        <v>235</v>
      </c>
      <c r="E152" s="24">
        <v>0.22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1:16" x14ac:dyDescent="0.25">
      <c r="A153" s="41">
        <f>A152+1</f>
        <v>41</v>
      </c>
      <c r="B153" s="41" t="s">
        <v>56</v>
      </c>
      <c r="C153" s="53" t="s">
        <v>265</v>
      </c>
      <c r="D153" s="54" t="s">
        <v>183</v>
      </c>
      <c r="E153" s="24">
        <v>1.5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1:16" x14ac:dyDescent="0.25">
      <c r="A154" s="41"/>
      <c r="B154" s="41"/>
      <c r="C154" s="55" t="s">
        <v>266</v>
      </c>
      <c r="D154" s="54" t="s">
        <v>183</v>
      </c>
      <c r="E154" s="24">
        <v>1.6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1:16" x14ac:dyDescent="0.25">
      <c r="A155" s="41"/>
      <c r="B155" s="41"/>
      <c r="C155" s="55" t="s">
        <v>267</v>
      </c>
      <c r="D155" s="54" t="s">
        <v>183</v>
      </c>
      <c r="E155" s="24">
        <v>0.2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1:16" x14ac:dyDescent="0.25">
      <c r="A156" s="41"/>
      <c r="B156" s="41"/>
      <c r="C156" s="55" t="s">
        <v>268</v>
      </c>
      <c r="D156" s="54" t="s">
        <v>171</v>
      </c>
      <c r="E156" s="24">
        <v>14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1:16" x14ac:dyDescent="0.25">
      <c r="A157" s="41">
        <f>A153+1</f>
        <v>42</v>
      </c>
      <c r="B157" s="41" t="s">
        <v>56</v>
      </c>
      <c r="C157" s="53" t="s">
        <v>269</v>
      </c>
      <c r="D157" s="54" t="s">
        <v>200</v>
      </c>
      <c r="E157" s="24">
        <v>1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1:16" x14ac:dyDescent="0.25">
      <c r="A158" s="41"/>
      <c r="B158" s="41"/>
      <c r="C158" s="55" t="s">
        <v>270</v>
      </c>
      <c r="D158" s="54" t="str">
        <f>D157</f>
        <v>gb</v>
      </c>
      <c r="E158" s="24">
        <v>1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1:16" x14ac:dyDescent="0.25">
      <c r="A159" s="41"/>
      <c r="B159" s="41"/>
      <c r="C159" s="55" t="s">
        <v>271</v>
      </c>
      <c r="D159" s="54" t="s">
        <v>272</v>
      </c>
      <c r="E159" s="24">
        <v>1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1:16" x14ac:dyDescent="0.25">
      <c r="A160" s="41"/>
      <c r="B160" s="41"/>
      <c r="C160" s="53"/>
      <c r="D160" s="54"/>
      <c r="E160" s="24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1:16" x14ac:dyDescent="0.25">
      <c r="A161" s="41"/>
      <c r="B161" s="41"/>
      <c r="C161" s="48" t="s">
        <v>294</v>
      </c>
      <c r="D161" s="40"/>
      <c r="E161" s="24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1:16" ht="25.5" x14ac:dyDescent="0.25">
      <c r="A162" s="41">
        <f>A157+1</f>
        <v>43</v>
      </c>
      <c r="B162" s="41" t="s">
        <v>56</v>
      </c>
      <c r="C162" s="45" t="s">
        <v>247</v>
      </c>
      <c r="D162" s="40" t="s">
        <v>183</v>
      </c>
      <c r="E162" s="24">
        <v>1.4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1:16" x14ac:dyDescent="0.25">
      <c r="A163" s="41"/>
      <c r="B163" s="41"/>
      <c r="C163" s="51" t="s">
        <v>248</v>
      </c>
      <c r="D163" s="40" t="s">
        <v>183</v>
      </c>
      <c r="E163" s="24">
        <v>1.5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1:16" x14ac:dyDescent="0.25">
      <c r="A164" s="41"/>
      <c r="B164" s="41"/>
      <c r="C164" s="51" t="s">
        <v>223</v>
      </c>
      <c r="D164" s="40" t="s">
        <v>224</v>
      </c>
      <c r="E164" s="24">
        <v>1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1:16" x14ac:dyDescent="0.25">
      <c r="A165" s="41"/>
      <c r="B165" s="41"/>
      <c r="C165" s="51" t="s">
        <v>225</v>
      </c>
      <c r="D165" s="40" t="s">
        <v>226</v>
      </c>
      <c r="E165" s="24">
        <v>1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1:16" x14ac:dyDescent="0.25">
      <c r="A166" s="41">
        <f>A162+1</f>
        <v>44</v>
      </c>
      <c r="B166" s="41" t="s">
        <v>56</v>
      </c>
      <c r="C166" s="42" t="s">
        <v>249</v>
      </c>
      <c r="D166" s="40" t="s">
        <v>171</v>
      </c>
      <c r="E166" s="24">
        <v>135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1:16" x14ac:dyDescent="0.25">
      <c r="A167" s="41"/>
      <c r="B167" s="41"/>
      <c r="C167" s="52" t="s">
        <v>228</v>
      </c>
      <c r="D167" s="40" t="s">
        <v>171</v>
      </c>
      <c r="E167" s="24">
        <v>30.8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1:16" x14ac:dyDescent="0.25">
      <c r="A168" s="41"/>
      <c r="B168" s="41"/>
      <c r="C168" s="52" t="s">
        <v>252</v>
      </c>
      <c r="D168" s="40" t="s">
        <v>171</v>
      </c>
      <c r="E168" s="24">
        <v>45.1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1:16" x14ac:dyDescent="0.25">
      <c r="A169" s="41"/>
      <c r="B169" s="41"/>
      <c r="C169" s="52" t="s">
        <v>250</v>
      </c>
      <c r="D169" s="40" t="s">
        <v>171</v>
      </c>
      <c r="E169" s="24">
        <v>8.91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1:16" x14ac:dyDescent="0.25">
      <c r="A170" s="41"/>
      <c r="B170" s="41"/>
      <c r="C170" s="52" t="s">
        <v>229</v>
      </c>
      <c r="D170" s="54" t="s">
        <v>168</v>
      </c>
      <c r="E170" s="24">
        <v>1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1:16" x14ac:dyDescent="0.25">
      <c r="A171" s="41"/>
      <c r="B171" s="41"/>
      <c r="C171" s="52" t="s">
        <v>230</v>
      </c>
      <c r="D171" s="54" t="s">
        <v>168</v>
      </c>
      <c r="E171" s="24">
        <v>1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1:16" x14ac:dyDescent="0.25">
      <c r="A172" s="41">
        <f>A166+1</f>
        <v>45</v>
      </c>
      <c r="B172" s="41" t="s">
        <v>56</v>
      </c>
      <c r="C172" s="53" t="s">
        <v>234</v>
      </c>
      <c r="D172" s="54" t="s">
        <v>235</v>
      </c>
      <c r="E172" s="24">
        <v>0.02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1:16" x14ac:dyDescent="0.25">
      <c r="A173" s="41"/>
      <c r="B173" s="41"/>
      <c r="C173" s="55" t="s">
        <v>273</v>
      </c>
      <c r="D173" s="54" t="s">
        <v>235</v>
      </c>
      <c r="E173" s="24">
        <v>0.02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1:16" x14ac:dyDescent="0.25">
      <c r="A174" s="41"/>
      <c r="B174" s="41"/>
      <c r="C174" s="55" t="s">
        <v>240</v>
      </c>
      <c r="D174" s="54" t="s">
        <v>111</v>
      </c>
      <c r="E174" s="24">
        <v>1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1:16" x14ac:dyDescent="0.25">
      <c r="A175" s="41"/>
      <c r="B175" s="41"/>
      <c r="C175" s="55" t="s">
        <v>241</v>
      </c>
      <c r="D175" s="54" t="s">
        <v>171</v>
      </c>
      <c r="E175" s="24">
        <v>38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1:16" ht="25.5" x14ac:dyDescent="0.25">
      <c r="A176" s="41">
        <f>A172+1</f>
        <v>46</v>
      </c>
      <c r="B176" s="41" t="s">
        <v>56</v>
      </c>
      <c r="C176" s="53" t="s">
        <v>242</v>
      </c>
      <c r="D176" s="54" t="s">
        <v>235</v>
      </c>
      <c r="E176" s="24">
        <v>0.02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1:16" x14ac:dyDescent="0.25">
      <c r="A177" s="41">
        <f>A176+1</f>
        <v>47</v>
      </c>
      <c r="B177" s="41" t="s">
        <v>56</v>
      </c>
      <c r="C177" s="53" t="s">
        <v>243</v>
      </c>
      <c r="D177" s="54" t="s">
        <v>235</v>
      </c>
      <c r="E177" s="24">
        <v>0.02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1:16" x14ac:dyDescent="0.25">
      <c r="A178" s="41">
        <f>A177+1</f>
        <v>48</v>
      </c>
      <c r="B178" s="41" t="s">
        <v>56</v>
      </c>
      <c r="C178" s="53" t="s">
        <v>265</v>
      </c>
      <c r="D178" s="54" t="s">
        <v>183</v>
      </c>
      <c r="E178" s="24">
        <v>1.5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1:16" x14ac:dyDescent="0.25">
      <c r="A179" s="41"/>
      <c r="B179" s="41"/>
      <c r="C179" s="55" t="s">
        <v>266</v>
      </c>
      <c r="D179" s="54" t="s">
        <v>183</v>
      </c>
      <c r="E179" s="24">
        <v>1.6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1:16" x14ac:dyDescent="0.25">
      <c r="A180" s="41"/>
      <c r="B180" s="41"/>
      <c r="C180" s="55" t="s">
        <v>267</v>
      </c>
      <c r="D180" s="54" t="s">
        <v>183</v>
      </c>
      <c r="E180" s="24">
        <v>0.2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1:16" x14ac:dyDescent="0.25">
      <c r="A181" s="41"/>
      <c r="B181" s="41"/>
      <c r="C181" s="55" t="s">
        <v>268</v>
      </c>
      <c r="D181" s="54" t="s">
        <v>171</v>
      </c>
      <c r="E181" s="24">
        <v>14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1:16" x14ac:dyDescent="0.25">
      <c r="A182" s="41">
        <f>A178+1</f>
        <v>49</v>
      </c>
      <c r="B182" s="41" t="s">
        <v>56</v>
      </c>
      <c r="C182" s="53" t="s">
        <v>269</v>
      </c>
      <c r="D182" s="54" t="s">
        <v>200</v>
      </c>
      <c r="E182" s="24">
        <v>1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1:16" x14ac:dyDescent="0.25">
      <c r="A183" s="41"/>
      <c r="B183" s="41"/>
      <c r="C183" s="55" t="s">
        <v>270</v>
      </c>
      <c r="D183" s="54" t="str">
        <f>D182</f>
        <v>gb</v>
      </c>
      <c r="E183" s="24">
        <v>1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1:16" x14ac:dyDescent="0.25">
      <c r="A184" s="41"/>
      <c r="B184" s="41"/>
      <c r="C184" s="55" t="s">
        <v>271</v>
      </c>
      <c r="D184" s="54" t="s">
        <v>272</v>
      </c>
      <c r="E184" s="24">
        <v>1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1:16" x14ac:dyDescent="0.25">
      <c r="A185" s="41"/>
      <c r="B185" s="41"/>
      <c r="C185" s="52"/>
      <c r="D185" s="40"/>
      <c r="E185" s="24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1:16" x14ac:dyDescent="0.25">
      <c r="A186" s="41"/>
      <c r="B186" s="41"/>
      <c r="C186" s="47" t="s">
        <v>332</v>
      </c>
      <c r="D186" s="40"/>
      <c r="E186" s="24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1:16" x14ac:dyDescent="0.25">
      <c r="A187" s="41"/>
      <c r="B187" s="41"/>
      <c r="C187" s="48" t="s">
        <v>295</v>
      </c>
      <c r="D187" s="40"/>
      <c r="E187" s="24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1:16" x14ac:dyDescent="0.25">
      <c r="A188" s="41">
        <f>A182+1</f>
        <v>50</v>
      </c>
      <c r="B188" s="41" t="s">
        <v>56</v>
      </c>
      <c r="C188" s="53" t="s">
        <v>233</v>
      </c>
      <c r="D188" s="54" t="s">
        <v>111</v>
      </c>
      <c r="E188" s="24">
        <v>1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1:16" x14ac:dyDescent="0.25">
      <c r="A189" s="41">
        <f>A188+1</f>
        <v>51</v>
      </c>
      <c r="B189" s="41" t="s">
        <v>56</v>
      </c>
      <c r="C189" s="53" t="s">
        <v>234</v>
      </c>
      <c r="D189" s="54" t="s">
        <v>235</v>
      </c>
      <c r="E189" s="24">
        <v>0.04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1:16" x14ac:dyDescent="0.25">
      <c r="A190" s="41"/>
      <c r="B190" s="41"/>
      <c r="C190" s="55" t="s">
        <v>274</v>
      </c>
      <c r="D190" s="54" t="s">
        <v>235</v>
      </c>
      <c r="E190" s="24">
        <v>0.04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1:16" x14ac:dyDescent="0.25">
      <c r="A191" s="41"/>
      <c r="B191" s="41"/>
      <c r="C191" s="55" t="s">
        <v>240</v>
      </c>
      <c r="D191" s="54" t="s">
        <v>111</v>
      </c>
      <c r="E191" s="24">
        <v>1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1:16" x14ac:dyDescent="0.25">
      <c r="A192" s="41"/>
      <c r="B192" s="41"/>
      <c r="C192" s="55" t="s">
        <v>241</v>
      </c>
      <c r="D192" s="54" t="s">
        <v>171</v>
      </c>
      <c r="E192" s="24">
        <v>6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1:16" ht="25.5" x14ac:dyDescent="0.25">
      <c r="A193" s="41">
        <f>A189+1</f>
        <v>52</v>
      </c>
      <c r="B193" s="41" t="s">
        <v>56</v>
      </c>
      <c r="C193" s="53" t="s">
        <v>242</v>
      </c>
      <c r="D193" s="54" t="s">
        <v>235</v>
      </c>
      <c r="E193" s="24">
        <v>0.04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1:16" x14ac:dyDescent="0.25">
      <c r="A194" s="41">
        <f>A193+1</f>
        <v>53</v>
      </c>
      <c r="B194" s="41" t="s">
        <v>56</v>
      </c>
      <c r="C194" s="53" t="s">
        <v>243</v>
      </c>
      <c r="D194" s="54" t="s">
        <v>235</v>
      </c>
      <c r="E194" s="24">
        <v>0.04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1:16" x14ac:dyDescent="0.25">
      <c r="A195" s="41"/>
      <c r="B195" s="41"/>
      <c r="C195" s="52"/>
      <c r="D195" s="40"/>
      <c r="E195" s="24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1:16" x14ac:dyDescent="0.25">
      <c r="A196" s="41"/>
      <c r="B196" s="41"/>
      <c r="C196" s="48" t="s">
        <v>296</v>
      </c>
      <c r="D196" s="40"/>
      <c r="E196" s="24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1:16" x14ac:dyDescent="0.25">
      <c r="A197" s="41">
        <f>A194+1</f>
        <v>54</v>
      </c>
      <c r="B197" s="41" t="s">
        <v>56</v>
      </c>
      <c r="C197" s="53" t="s">
        <v>275</v>
      </c>
      <c r="D197" s="54" t="s">
        <v>254</v>
      </c>
      <c r="E197" s="24">
        <v>32.6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1:16" x14ac:dyDescent="0.25">
      <c r="A198" s="41"/>
      <c r="B198" s="41"/>
      <c r="C198" s="55" t="s">
        <v>255</v>
      </c>
      <c r="D198" s="54" t="s">
        <v>183</v>
      </c>
      <c r="E198" s="24">
        <v>0.4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1:16" x14ac:dyDescent="0.25">
      <c r="A199" s="41"/>
      <c r="B199" s="41"/>
      <c r="C199" s="55" t="s">
        <v>256</v>
      </c>
      <c r="D199" s="54" t="s">
        <v>168</v>
      </c>
      <c r="E199" s="24">
        <v>1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1:16" x14ac:dyDescent="0.25">
      <c r="A200" s="41"/>
      <c r="B200" s="41"/>
      <c r="C200" s="55" t="s">
        <v>257</v>
      </c>
      <c r="D200" s="54" t="s">
        <v>168</v>
      </c>
      <c r="E200" s="24">
        <v>1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 x14ac:dyDescent="0.25">
      <c r="A201" s="41">
        <f>A197+1</f>
        <v>55</v>
      </c>
      <c r="B201" s="41" t="s">
        <v>56</v>
      </c>
      <c r="C201" s="53" t="s">
        <v>276</v>
      </c>
      <c r="D201" s="54" t="s">
        <v>254</v>
      </c>
      <c r="E201" s="24">
        <v>78.3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 x14ac:dyDescent="0.25">
      <c r="A202" s="41"/>
      <c r="B202" s="41"/>
      <c r="C202" s="55" t="s">
        <v>255</v>
      </c>
      <c r="D202" s="54" t="s">
        <v>183</v>
      </c>
      <c r="E202" s="24">
        <v>0.9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1:16" x14ac:dyDescent="0.25">
      <c r="A203" s="41"/>
      <c r="B203" s="41"/>
      <c r="C203" s="55" t="s">
        <v>256</v>
      </c>
      <c r="D203" s="54" t="s">
        <v>168</v>
      </c>
      <c r="E203" s="24">
        <v>1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1:16" x14ac:dyDescent="0.25">
      <c r="A204" s="41"/>
      <c r="B204" s="41"/>
      <c r="C204" s="55" t="s">
        <v>257</v>
      </c>
      <c r="D204" s="54" t="s">
        <v>168</v>
      </c>
      <c r="E204" s="24">
        <v>1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1:16" x14ac:dyDescent="0.25">
      <c r="A205" s="41"/>
      <c r="B205" s="41"/>
      <c r="C205" s="55"/>
      <c r="D205" s="54"/>
      <c r="E205" s="24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1:16" x14ac:dyDescent="0.25">
      <c r="A206" s="41"/>
      <c r="B206" s="41"/>
      <c r="C206" s="48" t="s">
        <v>297</v>
      </c>
      <c r="D206" s="40"/>
      <c r="E206" s="24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 ht="25.5" x14ac:dyDescent="0.25">
      <c r="A207" s="41">
        <f>A201+1</f>
        <v>56</v>
      </c>
      <c r="B207" s="41" t="s">
        <v>56</v>
      </c>
      <c r="C207" s="45" t="s">
        <v>259</v>
      </c>
      <c r="D207" s="40" t="s">
        <v>183</v>
      </c>
      <c r="E207" s="24">
        <v>7.6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1:16" x14ac:dyDescent="0.25">
      <c r="A208" s="41"/>
      <c r="B208" s="41"/>
      <c r="C208" s="51" t="s">
        <v>248</v>
      </c>
      <c r="D208" s="40" t="s">
        <v>183</v>
      </c>
      <c r="E208" s="24">
        <v>8.4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1:16" x14ac:dyDescent="0.25">
      <c r="A209" s="41"/>
      <c r="B209" s="41"/>
      <c r="C209" s="51" t="s">
        <v>223</v>
      </c>
      <c r="D209" s="40" t="s">
        <v>224</v>
      </c>
      <c r="E209" s="24">
        <v>1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x14ac:dyDescent="0.25">
      <c r="A210" s="41"/>
      <c r="B210" s="41"/>
      <c r="C210" s="51" t="s">
        <v>225</v>
      </c>
      <c r="D210" s="40" t="s">
        <v>226</v>
      </c>
      <c r="E210" s="24">
        <v>1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1:16" x14ac:dyDescent="0.25">
      <c r="A211" s="41">
        <f>A207+1</f>
        <v>57</v>
      </c>
      <c r="B211" s="41" t="s">
        <v>56</v>
      </c>
      <c r="C211" s="42" t="s">
        <v>260</v>
      </c>
      <c r="D211" s="40" t="s">
        <v>171</v>
      </c>
      <c r="E211" s="24">
        <v>1212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1:16" x14ac:dyDescent="0.25">
      <c r="A212" s="41"/>
      <c r="B212" s="41"/>
      <c r="C212" s="52" t="s">
        <v>228</v>
      </c>
      <c r="D212" s="40" t="s">
        <v>171</v>
      </c>
      <c r="E212" s="24">
        <v>551.1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1:16" x14ac:dyDescent="0.25">
      <c r="A213" s="41"/>
      <c r="B213" s="41"/>
      <c r="C213" s="52" t="s">
        <v>252</v>
      </c>
      <c r="D213" s="40" t="s">
        <v>171</v>
      </c>
      <c r="E213" s="24">
        <v>698.5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1:16" x14ac:dyDescent="0.25">
      <c r="A214" s="41"/>
      <c r="B214" s="41"/>
      <c r="C214" s="52" t="s">
        <v>250</v>
      </c>
      <c r="D214" s="40" t="s">
        <v>171</v>
      </c>
      <c r="E214" s="24">
        <v>83.6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1:16" x14ac:dyDescent="0.25">
      <c r="A215" s="41"/>
      <c r="B215" s="41"/>
      <c r="C215" s="52" t="s">
        <v>229</v>
      </c>
      <c r="D215" s="54" t="s">
        <v>168</v>
      </c>
      <c r="E215" s="24">
        <v>1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1:16" x14ac:dyDescent="0.25">
      <c r="A216" s="41"/>
      <c r="B216" s="41"/>
      <c r="C216" s="52" t="s">
        <v>230</v>
      </c>
      <c r="D216" s="54" t="s">
        <v>168</v>
      </c>
      <c r="E216" s="24">
        <v>1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 ht="25.5" x14ac:dyDescent="0.25">
      <c r="A217" s="41">
        <f>A211+1</f>
        <v>58</v>
      </c>
      <c r="B217" s="41" t="s">
        <v>56</v>
      </c>
      <c r="C217" s="42" t="s">
        <v>277</v>
      </c>
      <c r="D217" s="40" t="s">
        <v>171</v>
      </c>
      <c r="E217" s="24">
        <v>48</v>
      </c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 x14ac:dyDescent="0.25">
      <c r="A218" s="41"/>
      <c r="B218" s="41"/>
      <c r="C218" s="55"/>
      <c r="D218" s="54"/>
      <c r="E218" s="24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1:16" x14ac:dyDescent="0.25">
      <c r="A219" s="41"/>
      <c r="B219" s="41"/>
      <c r="C219" s="48" t="s">
        <v>298</v>
      </c>
      <c r="D219" s="40"/>
      <c r="E219" s="24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1:16" x14ac:dyDescent="0.25">
      <c r="A220" s="41">
        <f>A217+1</f>
        <v>59</v>
      </c>
      <c r="B220" s="41" t="s">
        <v>56</v>
      </c>
      <c r="C220" s="53" t="s">
        <v>278</v>
      </c>
      <c r="D220" s="54" t="s">
        <v>254</v>
      </c>
      <c r="E220" s="24">
        <v>11.4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1:16" x14ac:dyDescent="0.25">
      <c r="A221" s="41"/>
      <c r="B221" s="41"/>
      <c r="C221" s="55" t="s">
        <v>255</v>
      </c>
      <c r="D221" s="54" t="s">
        <v>183</v>
      </c>
      <c r="E221" s="24">
        <v>0.2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1:16" x14ac:dyDescent="0.25">
      <c r="A222" s="41"/>
      <c r="B222" s="41"/>
      <c r="C222" s="55" t="s">
        <v>256</v>
      </c>
      <c r="D222" s="54" t="s">
        <v>168</v>
      </c>
      <c r="E222" s="24">
        <v>1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1:16" x14ac:dyDescent="0.25">
      <c r="A223" s="41"/>
      <c r="B223" s="41"/>
      <c r="C223" s="55" t="s">
        <v>257</v>
      </c>
      <c r="D223" s="54" t="s">
        <v>168</v>
      </c>
      <c r="E223" s="24">
        <v>1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1:16" x14ac:dyDescent="0.25">
      <c r="A224" s="41">
        <f>A220+1</f>
        <v>60</v>
      </c>
      <c r="B224" s="41" t="s">
        <v>56</v>
      </c>
      <c r="C224" s="53" t="s">
        <v>279</v>
      </c>
      <c r="D224" s="54" t="s">
        <v>254</v>
      </c>
      <c r="E224" s="24">
        <v>27.9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 x14ac:dyDescent="0.25">
      <c r="A225" s="41"/>
      <c r="B225" s="41"/>
      <c r="C225" s="55" t="s">
        <v>255</v>
      </c>
      <c r="D225" s="54" t="s">
        <v>183</v>
      </c>
      <c r="E225" s="24">
        <v>0.4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 x14ac:dyDescent="0.25">
      <c r="A226" s="41"/>
      <c r="B226" s="41"/>
      <c r="C226" s="55" t="s">
        <v>256</v>
      </c>
      <c r="D226" s="54" t="s">
        <v>168</v>
      </c>
      <c r="E226" s="24">
        <v>1</v>
      </c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 x14ac:dyDescent="0.25">
      <c r="A227" s="41"/>
      <c r="B227" s="41"/>
      <c r="C227" s="55" t="s">
        <v>257</v>
      </c>
      <c r="D227" s="54" t="s">
        <v>168</v>
      </c>
      <c r="E227" s="24">
        <v>1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1:16" x14ac:dyDescent="0.25">
      <c r="A228" s="41"/>
      <c r="B228" s="41"/>
      <c r="C228" s="55"/>
      <c r="D228" s="54"/>
      <c r="E228" s="24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1:16" x14ac:dyDescent="0.25">
      <c r="A229" s="41"/>
      <c r="B229" s="41"/>
      <c r="C229" s="48" t="s">
        <v>299</v>
      </c>
      <c r="D229" s="40"/>
      <c r="E229" s="24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1:16" ht="25.5" x14ac:dyDescent="0.25">
      <c r="A230" s="41">
        <f>A224+1</f>
        <v>61</v>
      </c>
      <c r="B230" s="41" t="s">
        <v>56</v>
      </c>
      <c r="C230" s="45" t="s">
        <v>280</v>
      </c>
      <c r="D230" s="40" t="s">
        <v>183</v>
      </c>
      <c r="E230" s="24">
        <v>2.5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1:16" x14ac:dyDescent="0.25">
      <c r="A231" s="41"/>
      <c r="B231" s="41"/>
      <c r="C231" s="51" t="s">
        <v>248</v>
      </c>
      <c r="D231" s="40" t="s">
        <v>183</v>
      </c>
      <c r="E231" s="24">
        <v>2.8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1:16" x14ac:dyDescent="0.25">
      <c r="A232" s="41"/>
      <c r="B232" s="41"/>
      <c r="C232" s="51" t="s">
        <v>223</v>
      </c>
      <c r="D232" s="40" t="s">
        <v>224</v>
      </c>
      <c r="E232" s="24">
        <v>1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1:16" x14ac:dyDescent="0.25">
      <c r="A233" s="41"/>
      <c r="B233" s="41"/>
      <c r="C233" s="51" t="s">
        <v>225</v>
      </c>
      <c r="D233" s="40" t="s">
        <v>226</v>
      </c>
      <c r="E233" s="24">
        <v>1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1:16" x14ac:dyDescent="0.25">
      <c r="A234" s="41">
        <f>A230+1</f>
        <v>62</v>
      </c>
      <c r="B234" s="41" t="s">
        <v>56</v>
      </c>
      <c r="C234" s="42" t="s">
        <v>281</v>
      </c>
      <c r="D234" s="40" t="s">
        <v>171</v>
      </c>
      <c r="E234" s="24">
        <v>367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 x14ac:dyDescent="0.25">
      <c r="A235" s="41"/>
      <c r="B235" s="41"/>
      <c r="C235" s="52" t="s">
        <v>228</v>
      </c>
      <c r="D235" s="40" t="s">
        <v>171</v>
      </c>
      <c r="E235" s="24">
        <v>169.4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 x14ac:dyDescent="0.25">
      <c r="A236" s="41"/>
      <c r="B236" s="41"/>
      <c r="C236" s="52" t="s">
        <v>252</v>
      </c>
      <c r="D236" s="40" t="s">
        <v>171</v>
      </c>
      <c r="E236" s="24">
        <v>205.7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1:16" x14ac:dyDescent="0.25">
      <c r="A237" s="41"/>
      <c r="B237" s="41"/>
      <c r="C237" s="52" t="s">
        <v>250</v>
      </c>
      <c r="D237" s="40" t="s">
        <v>171</v>
      </c>
      <c r="E237" s="24">
        <v>28.6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1:16" x14ac:dyDescent="0.25">
      <c r="A238" s="41"/>
      <c r="B238" s="41"/>
      <c r="C238" s="52" t="s">
        <v>229</v>
      </c>
      <c r="D238" s="54" t="s">
        <v>168</v>
      </c>
      <c r="E238" s="24">
        <v>1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1:16" x14ac:dyDescent="0.25">
      <c r="A239" s="41"/>
      <c r="B239" s="41"/>
      <c r="C239" s="52" t="s">
        <v>230</v>
      </c>
      <c r="D239" s="54" t="s">
        <v>168</v>
      </c>
      <c r="E239" s="24">
        <v>1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1:16" ht="25.5" x14ac:dyDescent="0.25">
      <c r="A240" s="41">
        <f>A234+1</f>
        <v>63</v>
      </c>
      <c r="B240" s="41" t="s">
        <v>56</v>
      </c>
      <c r="C240" s="42" t="s">
        <v>282</v>
      </c>
      <c r="D240" s="40" t="s">
        <v>171</v>
      </c>
      <c r="E240" s="24">
        <v>89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1:16" x14ac:dyDescent="0.25">
      <c r="A241" s="41"/>
      <c r="B241" s="41"/>
      <c r="C241" s="52"/>
      <c r="D241" s="40"/>
      <c r="E241" s="24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1:16" x14ac:dyDescent="0.25">
      <c r="A242" s="41"/>
      <c r="B242" s="41"/>
      <c r="C242" s="47" t="s">
        <v>333</v>
      </c>
      <c r="D242" s="40"/>
      <c r="E242" s="24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1:16" x14ac:dyDescent="0.25">
      <c r="A243" s="41"/>
      <c r="B243" s="41"/>
      <c r="C243" s="48" t="s">
        <v>300</v>
      </c>
      <c r="D243" s="40"/>
      <c r="E243" s="24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 x14ac:dyDescent="0.25">
      <c r="A244" s="41">
        <f>A240+1</f>
        <v>64</v>
      </c>
      <c r="B244" s="41" t="s">
        <v>56</v>
      </c>
      <c r="C244" s="53" t="s">
        <v>233</v>
      </c>
      <c r="D244" s="54" t="s">
        <v>111</v>
      </c>
      <c r="E244" s="24">
        <v>1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 x14ac:dyDescent="0.25">
      <c r="A245" s="41">
        <f>A244+1</f>
        <v>65</v>
      </c>
      <c r="B245" s="41" t="s">
        <v>56</v>
      </c>
      <c r="C245" s="53" t="s">
        <v>234</v>
      </c>
      <c r="D245" s="54" t="s">
        <v>235</v>
      </c>
      <c r="E245" s="24">
        <v>2.29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1:16" x14ac:dyDescent="0.25">
      <c r="A246" s="41"/>
      <c r="B246" s="41"/>
      <c r="C246" s="55" t="s">
        <v>236</v>
      </c>
      <c r="D246" s="54" t="s">
        <v>235</v>
      </c>
      <c r="E246" s="24">
        <v>1.4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1:16" x14ac:dyDescent="0.25">
      <c r="A247" s="41"/>
      <c r="B247" s="41"/>
      <c r="C247" s="55" t="s">
        <v>237</v>
      </c>
      <c r="D247" s="54" t="s">
        <v>235</v>
      </c>
      <c r="E247" s="24">
        <v>0.68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1:16" x14ac:dyDescent="0.25">
      <c r="A248" s="41"/>
      <c r="B248" s="41"/>
      <c r="C248" s="55" t="s">
        <v>238</v>
      </c>
      <c r="D248" s="54" t="s">
        <v>235</v>
      </c>
      <c r="E248" s="24">
        <v>0.21</v>
      </c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1:16" x14ac:dyDescent="0.25">
      <c r="A249" s="41"/>
      <c r="B249" s="41"/>
      <c r="C249" s="55" t="s">
        <v>240</v>
      </c>
      <c r="D249" s="54" t="s">
        <v>111</v>
      </c>
      <c r="E249" s="24">
        <v>1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 x14ac:dyDescent="0.25">
      <c r="A250" s="41"/>
      <c r="B250" s="41"/>
      <c r="C250" s="55" t="s">
        <v>263</v>
      </c>
      <c r="D250" s="54" t="s">
        <v>171</v>
      </c>
      <c r="E250" s="24">
        <v>196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 ht="25.5" x14ac:dyDescent="0.25">
      <c r="A251" s="41">
        <f>A245+1</f>
        <v>66</v>
      </c>
      <c r="B251" s="41" t="s">
        <v>56</v>
      </c>
      <c r="C251" s="53" t="s">
        <v>242</v>
      </c>
      <c r="D251" s="54" t="s">
        <v>235</v>
      </c>
      <c r="E251" s="24">
        <v>2.29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1:16" x14ac:dyDescent="0.25">
      <c r="A252" s="41">
        <f>A251+1</f>
        <v>67</v>
      </c>
      <c r="B252" s="41" t="s">
        <v>56</v>
      </c>
      <c r="C252" s="53" t="s">
        <v>243</v>
      </c>
      <c r="D252" s="54" t="s">
        <v>235</v>
      </c>
      <c r="E252" s="24">
        <v>2.29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1:16" x14ac:dyDescent="0.25">
      <c r="A253" s="41"/>
      <c r="B253" s="41"/>
      <c r="C253" s="49"/>
      <c r="D253" s="40"/>
      <c r="E253" s="24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1:16" x14ac:dyDescent="0.25">
      <c r="A254" s="41"/>
      <c r="B254" s="41"/>
      <c r="C254" s="48" t="s">
        <v>301</v>
      </c>
      <c r="D254" s="40"/>
      <c r="E254" s="24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 ht="25.5" x14ac:dyDescent="0.25">
      <c r="A255" s="41">
        <f>A252+1</f>
        <v>68</v>
      </c>
      <c r="B255" s="41" t="s">
        <v>56</v>
      </c>
      <c r="C255" s="45" t="s">
        <v>247</v>
      </c>
      <c r="D255" s="40" t="s">
        <v>183</v>
      </c>
      <c r="E255" s="24">
        <v>1.8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 x14ac:dyDescent="0.25">
      <c r="A256" s="41"/>
      <c r="B256" s="41"/>
      <c r="C256" s="51" t="s">
        <v>248</v>
      </c>
      <c r="D256" s="40" t="s">
        <v>183</v>
      </c>
      <c r="E256" s="24">
        <v>2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</row>
    <row r="257" spans="1:16" x14ac:dyDescent="0.25">
      <c r="A257" s="41"/>
      <c r="B257" s="41"/>
      <c r="C257" s="51" t="s">
        <v>223</v>
      </c>
      <c r="D257" s="40" t="s">
        <v>224</v>
      </c>
      <c r="E257" s="24">
        <v>1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</row>
    <row r="258" spans="1:16" x14ac:dyDescent="0.25">
      <c r="A258" s="41"/>
      <c r="B258" s="41"/>
      <c r="C258" s="51" t="s">
        <v>225</v>
      </c>
      <c r="D258" s="40" t="s">
        <v>226</v>
      </c>
      <c r="E258" s="24">
        <v>1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1:16" x14ac:dyDescent="0.25">
      <c r="A259" s="41">
        <f>A255+1</f>
        <v>69</v>
      </c>
      <c r="B259" s="41" t="s">
        <v>56</v>
      </c>
      <c r="C259" s="42" t="s">
        <v>249</v>
      </c>
      <c r="D259" s="40" t="s">
        <v>171</v>
      </c>
      <c r="E259" s="24">
        <v>197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</row>
    <row r="260" spans="1:16" x14ac:dyDescent="0.25">
      <c r="A260" s="41"/>
      <c r="B260" s="41"/>
      <c r="C260" s="52" t="s">
        <v>283</v>
      </c>
      <c r="D260" s="40" t="s">
        <v>171</v>
      </c>
      <c r="E260" s="24">
        <v>44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</row>
    <row r="261" spans="1:16" x14ac:dyDescent="0.25">
      <c r="A261" s="41"/>
      <c r="B261" s="41"/>
      <c r="C261" s="52" t="s">
        <v>228</v>
      </c>
      <c r="D261" s="40" t="s">
        <v>171</v>
      </c>
      <c r="E261" s="24">
        <v>74.8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</row>
    <row r="262" spans="1:16" x14ac:dyDescent="0.25">
      <c r="A262" s="41"/>
      <c r="B262" s="41"/>
      <c r="C262" s="52" t="s">
        <v>252</v>
      </c>
      <c r="D262" s="40" t="s">
        <v>171</v>
      </c>
      <c r="E262" s="24">
        <v>93.5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</row>
    <row r="263" spans="1:16" x14ac:dyDescent="0.25">
      <c r="A263" s="41"/>
      <c r="B263" s="41"/>
      <c r="C263" s="52" t="s">
        <v>250</v>
      </c>
      <c r="D263" s="40" t="s">
        <v>171</v>
      </c>
      <c r="E263" s="24">
        <v>4.4000000000000004</v>
      </c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</row>
    <row r="264" spans="1:16" x14ac:dyDescent="0.25">
      <c r="A264" s="41"/>
      <c r="B264" s="41"/>
      <c r="C264" s="52" t="s">
        <v>229</v>
      </c>
      <c r="D264" s="54" t="s">
        <v>168</v>
      </c>
      <c r="E264" s="24">
        <v>1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</row>
    <row r="265" spans="1:16" x14ac:dyDescent="0.25">
      <c r="A265" s="41"/>
      <c r="B265" s="41"/>
      <c r="C265" s="52" t="s">
        <v>230</v>
      </c>
      <c r="D265" s="54" t="s">
        <v>168</v>
      </c>
      <c r="E265" s="24">
        <v>1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 x14ac:dyDescent="0.25">
      <c r="A266" s="41">
        <f>A259+1</f>
        <v>70</v>
      </c>
      <c r="B266" s="41" t="s">
        <v>56</v>
      </c>
      <c r="C266" s="53" t="s">
        <v>234</v>
      </c>
      <c r="D266" s="54" t="s">
        <v>235</v>
      </c>
      <c r="E266" s="24">
        <v>0.25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 x14ac:dyDescent="0.25">
      <c r="A267" s="41"/>
      <c r="B267" s="41"/>
      <c r="C267" s="55" t="s">
        <v>251</v>
      </c>
      <c r="D267" s="54" t="s">
        <v>235</v>
      </c>
      <c r="E267" s="24">
        <v>0.13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</row>
    <row r="268" spans="1:16" x14ac:dyDescent="0.25">
      <c r="A268" s="41"/>
      <c r="B268" s="41"/>
      <c r="C268" s="55" t="s">
        <v>284</v>
      </c>
      <c r="D268" s="54" t="s">
        <v>235</v>
      </c>
      <c r="E268" s="24">
        <v>0.12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</row>
    <row r="269" spans="1:16" x14ac:dyDescent="0.25">
      <c r="A269" s="41"/>
      <c r="B269" s="41"/>
      <c r="C269" s="55" t="s">
        <v>240</v>
      </c>
      <c r="D269" s="54" t="s">
        <v>111</v>
      </c>
      <c r="E269" s="24">
        <v>1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</row>
    <row r="270" spans="1:16" x14ac:dyDescent="0.25">
      <c r="A270" s="41"/>
      <c r="B270" s="41"/>
      <c r="C270" s="55" t="s">
        <v>241</v>
      </c>
      <c r="D270" s="54" t="s">
        <v>171</v>
      </c>
      <c r="E270" s="24">
        <v>109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 ht="25.5" x14ac:dyDescent="0.25">
      <c r="A271" s="41">
        <f>A266+1</f>
        <v>71</v>
      </c>
      <c r="B271" s="41" t="s">
        <v>56</v>
      </c>
      <c r="C271" s="53" t="s">
        <v>242</v>
      </c>
      <c r="D271" s="54" t="s">
        <v>235</v>
      </c>
      <c r="E271" s="24">
        <v>0.25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 x14ac:dyDescent="0.25">
      <c r="A272" s="41">
        <f>A271+1</f>
        <v>72</v>
      </c>
      <c r="B272" s="41" t="s">
        <v>56</v>
      </c>
      <c r="C272" s="53" t="s">
        <v>243</v>
      </c>
      <c r="D272" s="54" t="s">
        <v>235</v>
      </c>
      <c r="E272" s="24">
        <v>0.25</v>
      </c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</row>
    <row r="273" spans="1:16" x14ac:dyDescent="0.25">
      <c r="A273" s="41"/>
      <c r="B273" s="41"/>
      <c r="C273" s="49"/>
      <c r="D273" s="40"/>
      <c r="E273" s="24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</row>
    <row r="274" spans="1:16" x14ac:dyDescent="0.25">
      <c r="A274" s="41"/>
      <c r="B274" s="41"/>
      <c r="C274" s="48" t="s">
        <v>302</v>
      </c>
      <c r="D274" s="40"/>
      <c r="E274" s="24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1:16" ht="25.5" x14ac:dyDescent="0.25">
      <c r="A275" s="41">
        <f>A272+1</f>
        <v>73</v>
      </c>
      <c r="B275" s="41" t="s">
        <v>56</v>
      </c>
      <c r="C275" s="45" t="s">
        <v>247</v>
      </c>
      <c r="D275" s="40" t="s">
        <v>183</v>
      </c>
      <c r="E275" s="24">
        <v>1.1000000000000001</v>
      </c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 x14ac:dyDescent="0.25">
      <c r="A276" s="41"/>
      <c r="B276" s="41"/>
      <c r="C276" s="51" t="s">
        <v>248</v>
      </c>
      <c r="D276" s="40" t="s">
        <v>183</v>
      </c>
      <c r="E276" s="24">
        <v>1.2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 x14ac:dyDescent="0.25">
      <c r="A277" s="41"/>
      <c r="B277" s="41"/>
      <c r="C277" s="51" t="s">
        <v>223</v>
      </c>
      <c r="D277" s="40" t="s">
        <v>224</v>
      </c>
      <c r="E277" s="24">
        <v>1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1:16" x14ac:dyDescent="0.25">
      <c r="A278" s="41"/>
      <c r="B278" s="41"/>
      <c r="C278" s="51" t="s">
        <v>225</v>
      </c>
      <c r="D278" s="40" t="s">
        <v>226</v>
      </c>
      <c r="E278" s="24">
        <v>1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1:16" x14ac:dyDescent="0.25">
      <c r="A279" s="41">
        <f>A275+1</f>
        <v>74</v>
      </c>
      <c r="B279" s="41" t="s">
        <v>56</v>
      </c>
      <c r="C279" s="42" t="s">
        <v>249</v>
      </c>
      <c r="D279" s="40" t="s">
        <v>171</v>
      </c>
      <c r="E279" s="24">
        <v>72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1:16" x14ac:dyDescent="0.25">
      <c r="A280" s="41"/>
      <c r="B280" s="41"/>
      <c r="C280" s="52" t="s">
        <v>228</v>
      </c>
      <c r="D280" s="40" t="s">
        <v>171</v>
      </c>
      <c r="E280" s="24">
        <v>30.8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1:16" x14ac:dyDescent="0.25">
      <c r="A281" s="41"/>
      <c r="B281" s="41"/>
      <c r="C281" s="52" t="s">
        <v>252</v>
      </c>
      <c r="D281" s="40" t="s">
        <v>171</v>
      </c>
      <c r="E281" s="24">
        <v>45.1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1:16" x14ac:dyDescent="0.25">
      <c r="A282" s="41"/>
      <c r="B282" s="41"/>
      <c r="C282" s="52" t="s">
        <v>250</v>
      </c>
      <c r="D282" s="40" t="s">
        <v>171</v>
      </c>
      <c r="E282" s="24">
        <v>3.3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 x14ac:dyDescent="0.25">
      <c r="A283" s="41"/>
      <c r="B283" s="41"/>
      <c r="C283" s="52" t="s">
        <v>229</v>
      </c>
      <c r="D283" s="54" t="s">
        <v>168</v>
      </c>
      <c r="E283" s="24">
        <v>1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1:16" x14ac:dyDescent="0.25">
      <c r="A284" s="41"/>
      <c r="B284" s="41"/>
      <c r="C284" s="52" t="s">
        <v>230</v>
      </c>
      <c r="D284" s="54" t="s">
        <v>168</v>
      </c>
      <c r="E284" s="24">
        <v>1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</row>
    <row r="285" spans="1:16" x14ac:dyDescent="0.25">
      <c r="A285" s="41">
        <f>A279+1</f>
        <v>75</v>
      </c>
      <c r="B285" s="41" t="s">
        <v>56</v>
      </c>
      <c r="C285" s="53" t="s">
        <v>234</v>
      </c>
      <c r="D285" s="54" t="s">
        <v>235</v>
      </c>
      <c r="E285" s="24">
        <v>0.11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 x14ac:dyDescent="0.25">
      <c r="A286" s="41"/>
      <c r="B286" s="41"/>
      <c r="C286" s="55" t="s">
        <v>251</v>
      </c>
      <c r="D286" s="54" t="s">
        <v>235</v>
      </c>
      <c r="E286" s="24">
        <v>7.0000000000000007E-2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 x14ac:dyDescent="0.25">
      <c r="A287" s="41"/>
      <c r="B287" s="41"/>
      <c r="C287" s="55" t="s">
        <v>284</v>
      </c>
      <c r="D287" s="54" t="s">
        <v>235</v>
      </c>
      <c r="E287" s="24">
        <v>0.04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 x14ac:dyDescent="0.25">
      <c r="A288" s="41"/>
      <c r="B288" s="41"/>
      <c r="C288" s="55" t="s">
        <v>241</v>
      </c>
      <c r="D288" s="54" t="s">
        <v>171</v>
      </c>
      <c r="E288" s="24">
        <v>43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 ht="25.5" x14ac:dyDescent="0.25">
      <c r="A289" s="41">
        <f>A285+1</f>
        <v>76</v>
      </c>
      <c r="B289" s="41" t="s">
        <v>56</v>
      </c>
      <c r="C289" s="53" t="s">
        <v>242</v>
      </c>
      <c r="D289" s="54" t="s">
        <v>235</v>
      </c>
      <c r="E289" s="24">
        <v>0.11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 x14ac:dyDescent="0.25">
      <c r="A290" s="41">
        <f>A289+1</f>
        <v>77</v>
      </c>
      <c r="B290" s="41" t="s">
        <v>56</v>
      </c>
      <c r="C290" s="53" t="s">
        <v>243</v>
      </c>
      <c r="D290" s="54" t="s">
        <v>235</v>
      </c>
      <c r="E290" s="24">
        <v>0.11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1:16" x14ac:dyDescent="0.25">
      <c r="A291" s="41"/>
      <c r="B291" s="41"/>
      <c r="C291" s="53"/>
      <c r="D291" s="54"/>
      <c r="E291" s="24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1:16" x14ac:dyDescent="0.25">
      <c r="A292" s="68"/>
      <c r="B292" s="41"/>
      <c r="C292" s="70" t="s">
        <v>335</v>
      </c>
      <c r="D292" s="69"/>
      <c r="E292" s="89"/>
      <c r="F292" s="90"/>
      <c r="G292" s="11"/>
      <c r="H292" s="11"/>
      <c r="I292" s="90"/>
      <c r="J292" s="90"/>
      <c r="K292" s="11"/>
      <c r="L292" s="11"/>
      <c r="M292" s="11"/>
      <c r="N292" s="11"/>
      <c r="O292" s="11"/>
      <c r="P292" s="11"/>
    </row>
    <row r="293" spans="1:16" ht="26.25" x14ac:dyDescent="0.25">
      <c r="A293" s="68"/>
      <c r="B293" s="41"/>
      <c r="C293" s="48" t="s">
        <v>328</v>
      </c>
      <c r="D293" s="40"/>
      <c r="E293" s="89"/>
      <c r="F293" s="90"/>
      <c r="G293" s="11"/>
      <c r="H293" s="11"/>
      <c r="I293" s="90"/>
      <c r="J293" s="90"/>
      <c r="K293" s="11"/>
      <c r="L293" s="11"/>
      <c r="M293" s="11"/>
      <c r="N293" s="11"/>
      <c r="O293" s="11"/>
      <c r="P293" s="11"/>
    </row>
    <row r="294" spans="1:16" x14ac:dyDescent="0.25">
      <c r="A294" s="68">
        <f>A290+1</f>
        <v>78</v>
      </c>
      <c r="B294" s="41" t="s">
        <v>56</v>
      </c>
      <c r="C294" s="50" t="s">
        <v>327</v>
      </c>
      <c r="D294" s="41" t="s">
        <v>197</v>
      </c>
      <c r="E294" s="89">
        <v>41.3</v>
      </c>
      <c r="F294" s="90"/>
      <c r="G294" s="11"/>
      <c r="H294" s="11"/>
      <c r="I294" s="90"/>
      <c r="J294" s="90"/>
      <c r="K294" s="11"/>
      <c r="L294" s="11"/>
      <c r="M294" s="11"/>
      <c r="N294" s="11"/>
      <c r="O294" s="11"/>
      <c r="P294" s="11"/>
    </row>
    <row r="295" spans="1:16" ht="15.75" thickBot="1" x14ac:dyDescent="0.3">
      <c r="A295" s="173"/>
      <c r="B295" s="1"/>
      <c r="C295" s="174"/>
      <c r="D295" s="175"/>
      <c r="E295" s="89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</row>
    <row r="296" spans="1:16" ht="15.75" thickTop="1" x14ac:dyDescent="0.25">
      <c r="A296" s="156"/>
      <c r="B296" s="156"/>
      <c r="C296" s="157"/>
      <c r="D296" s="158"/>
      <c r="E296" s="159"/>
      <c r="F296" s="160"/>
      <c r="G296" s="160"/>
      <c r="H296" s="160"/>
      <c r="I296" s="160"/>
      <c r="J296" s="160"/>
      <c r="K296" s="160"/>
      <c r="L296" s="160"/>
      <c r="M296" s="160"/>
      <c r="N296" s="160"/>
      <c r="O296" s="160"/>
      <c r="P296" s="160"/>
    </row>
    <row r="297" spans="1:16" x14ac:dyDescent="0.25">
      <c r="A297" s="228" t="s">
        <v>395</v>
      </c>
      <c r="B297" s="229"/>
      <c r="C297" s="229"/>
      <c r="D297" s="229"/>
      <c r="E297" s="229"/>
      <c r="F297" s="229"/>
      <c r="G297" s="229"/>
      <c r="H297" s="229"/>
      <c r="I297" s="229"/>
      <c r="J297" s="230"/>
      <c r="K297" s="161"/>
      <c r="L297" s="161">
        <f>SUM(L19:L296)</f>
        <v>0</v>
      </c>
      <c r="M297" s="161">
        <f>SUM(M19:M296)</f>
        <v>0</v>
      </c>
      <c r="N297" s="161">
        <f>SUM(N19:N296)</f>
        <v>0</v>
      </c>
      <c r="O297" s="161">
        <f>SUM(O19:O296)</f>
        <v>0</v>
      </c>
      <c r="P297" s="161">
        <f>SUM(P19:P296)</f>
        <v>0</v>
      </c>
    </row>
    <row r="298" spans="1:16" outlineLevel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</row>
    <row r="299" spans="1:16" outlineLevel="1" x14ac:dyDescent="0.25">
      <c r="D299" s="22"/>
      <c r="E299" s="22"/>
      <c r="G299" s="22"/>
      <c r="H299" s="4"/>
      <c r="I299" s="5"/>
      <c r="J299" s="4"/>
      <c r="K299" s="4"/>
      <c r="L299" s="162"/>
      <c r="N299" s="163"/>
      <c r="O299" s="231">
        <f>P297</f>
        <v>0</v>
      </c>
      <c r="P299" s="231"/>
    </row>
    <row r="300" spans="1:16" outlineLevel="1" x14ac:dyDescent="0.25">
      <c r="A300" s="25" t="str">
        <f>"Sastādīja: "&amp;KOPS1!$B$58</f>
        <v xml:space="preserve">Sastādīja: </v>
      </c>
      <c r="D300" s="141" t="str">
        <f>"Pārbaudīja: "&amp;KOPS1!$F$58</f>
        <v xml:space="preserve">Pārbaudīja: </v>
      </c>
      <c r="E300" s="164"/>
      <c r="F300" s="165"/>
      <c r="G300" s="165"/>
      <c r="H300" s="165"/>
      <c r="K300" s="165"/>
      <c r="L300" s="165"/>
      <c r="M300" s="22"/>
      <c r="N300" s="22"/>
      <c r="O300" s="22"/>
      <c r="P300" s="22"/>
    </row>
    <row r="301" spans="1:16" outlineLevel="1" x14ac:dyDescent="0.25">
      <c r="B301" s="232" t="s">
        <v>14</v>
      </c>
      <c r="C301" s="232"/>
      <c r="D301" s="22"/>
      <c r="E301" s="232" t="s">
        <v>14</v>
      </c>
      <c r="F301" s="232"/>
      <c r="G301" s="232"/>
      <c r="H301" s="232"/>
      <c r="K301" s="165"/>
      <c r="L301" s="165"/>
      <c r="M301" s="22"/>
      <c r="N301" s="22"/>
      <c r="O301" s="22"/>
      <c r="P301" s="22"/>
    </row>
    <row r="302" spans="1:16" outlineLevel="1" x14ac:dyDescent="0.25">
      <c r="A302" s="22" t="str">
        <f>"Sertifikāta Nr.: "&amp;KOPS1!$B$60</f>
        <v xml:space="preserve">Sertifikāta Nr.: </v>
      </c>
      <c r="B302" s="164"/>
      <c r="C302" s="35"/>
      <c r="D302" s="22"/>
      <c r="E302" s="22"/>
      <c r="G302" s="22" t="str">
        <f>"Sertifikāta Nr.: "&amp;KOPS1!$F$60</f>
        <v xml:space="preserve">Sertifikāta Nr.: </v>
      </c>
      <c r="I302" s="5"/>
      <c r="J302" s="5"/>
      <c r="K302" s="5"/>
      <c r="L302" s="5"/>
      <c r="M302" s="22"/>
      <c r="N302" s="22"/>
      <c r="O302" s="22"/>
      <c r="P302" s="22"/>
    </row>
    <row r="303" spans="1:16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</row>
    <row r="304" spans="1:16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</row>
    <row r="305" spans="1:16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</row>
    <row r="306" spans="1:16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</row>
    <row r="307" spans="1:16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</row>
    <row r="308" spans="1:16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</row>
    <row r="309" spans="1:16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</row>
    <row r="310" spans="1:16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</row>
    <row r="311" spans="1:16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</row>
    <row r="312" spans="1:16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</row>
    <row r="313" spans="1:16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</row>
    <row r="314" spans="1:16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</row>
    <row r="315" spans="1:16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</row>
    <row r="316" spans="1:16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</row>
    <row r="317" spans="1:16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</row>
    <row r="318" spans="1:16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</row>
    <row r="319" spans="1:16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</row>
    <row r="320" spans="1:16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</row>
    <row r="321" spans="1:16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</row>
    <row r="322" spans="1:16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</row>
    <row r="323" spans="1:16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</row>
    <row r="324" spans="1:16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</row>
    <row r="325" spans="1:16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</row>
    <row r="326" spans="1:16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</row>
    <row r="327" spans="1:16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</row>
    <row r="328" spans="1:16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</row>
    <row r="329" spans="1:16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</row>
    <row r="330" spans="1:16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</row>
    <row r="331" spans="1:16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</row>
    <row r="332" spans="1:16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</row>
    <row r="333" spans="1:16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</row>
    <row r="334" spans="1:16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</row>
    <row r="335" spans="1:16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</row>
    <row r="336" spans="1:16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</row>
    <row r="337" spans="1:16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</row>
    <row r="338" spans="1:16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</row>
    <row r="339" spans="1:16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</row>
    <row r="340" spans="1:16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</row>
    <row r="341" spans="1:16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</row>
    <row r="342" spans="1:16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</row>
    <row r="343" spans="1:16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</row>
    <row r="344" spans="1:16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</row>
    <row r="345" spans="1:16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</row>
    <row r="346" spans="1:16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</row>
    <row r="347" spans="1:16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</row>
    <row r="348" spans="1:16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</row>
    <row r="349" spans="1:16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</row>
    <row r="350" spans="1:16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</row>
    <row r="351" spans="1:16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</row>
    <row r="352" spans="1:16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</row>
    <row r="353" spans="1:16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</row>
    <row r="354" spans="1:16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</row>
    <row r="355" spans="1:16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</row>
    <row r="356" spans="1:16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</row>
    <row r="357" spans="1:16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</row>
    <row r="358" spans="1:16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</row>
    <row r="359" spans="1:16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</row>
    <row r="360" spans="1:16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</row>
    <row r="361" spans="1:16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</row>
    <row r="362" spans="1:16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</row>
    <row r="363" spans="1:16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</row>
    <row r="364" spans="1:16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</row>
    <row r="365" spans="1:16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</row>
    <row r="366" spans="1:16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</row>
    <row r="367" spans="1:16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</row>
    <row r="368" spans="1:16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</row>
    <row r="369" spans="1:16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</row>
    <row r="370" spans="1:16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</row>
    <row r="371" spans="1:16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</row>
    <row r="372" spans="1:16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</row>
    <row r="373" spans="1:16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</row>
    <row r="374" spans="1:16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</row>
    <row r="375" spans="1:16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</row>
    <row r="376" spans="1:16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</row>
    <row r="377" spans="1:16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</row>
    <row r="378" spans="1:16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</row>
    <row r="379" spans="1:16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</row>
    <row r="380" spans="1:16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</row>
    <row r="381" spans="1:16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</row>
    <row r="382" spans="1:16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</row>
    <row r="383" spans="1:16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</row>
    <row r="384" spans="1:16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</row>
    <row r="385" spans="1:16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</row>
    <row r="386" spans="1:16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</row>
    <row r="387" spans="1:16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</row>
    <row r="388" spans="1:16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</row>
    <row r="389" spans="1:16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</row>
    <row r="390" spans="1:16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</row>
    <row r="391" spans="1:16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</row>
    <row r="392" spans="1:16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</row>
    <row r="393" spans="1:16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</row>
    <row r="394" spans="1:16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</row>
    <row r="395" spans="1:16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</row>
    <row r="396" spans="1:16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</row>
    <row r="397" spans="1:16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</row>
    <row r="398" spans="1:16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</row>
    <row r="399" spans="1:16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</row>
    <row r="400" spans="1:16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</row>
    <row r="401" spans="1:16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</row>
    <row r="402" spans="1:16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</row>
    <row r="403" spans="1:16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</row>
    <row r="404" spans="1:16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</row>
    <row r="405" spans="1:16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</row>
    <row r="406" spans="1:16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</row>
    <row r="407" spans="1:16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</row>
    <row r="408" spans="1:16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</row>
    <row r="409" spans="1:16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</row>
    <row r="410" spans="1:16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</row>
    <row r="411" spans="1:16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</row>
    <row r="412" spans="1:16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</row>
    <row r="413" spans="1:16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</row>
    <row r="414" spans="1:16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</row>
    <row r="415" spans="1:16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</row>
    <row r="416" spans="1:16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</row>
    <row r="417" spans="1:16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</row>
    <row r="418" spans="1:16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</row>
    <row r="419" spans="1:16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</row>
    <row r="420" spans="1:16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</row>
    <row r="421" spans="1:16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</row>
    <row r="422" spans="1:16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</row>
    <row r="423" spans="1:16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</row>
    <row r="424" spans="1:16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</row>
    <row r="425" spans="1:16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</row>
    <row r="426" spans="1:16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</row>
    <row r="427" spans="1:16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</row>
    <row r="428" spans="1:16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</row>
    <row r="429" spans="1:16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</row>
    <row r="430" spans="1:16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</row>
    <row r="431" spans="1:16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</row>
    <row r="432" spans="1:16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</row>
    <row r="433" spans="1:16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</row>
    <row r="434" spans="1:16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</row>
    <row r="435" spans="1:16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</row>
    <row r="436" spans="1:16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</row>
    <row r="437" spans="1:16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</row>
    <row r="438" spans="1:16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</row>
    <row r="439" spans="1:16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</row>
    <row r="440" spans="1:16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</row>
    <row r="441" spans="1:16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</row>
    <row r="442" spans="1:16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</row>
    <row r="443" spans="1:16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</row>
    <row r="444" spans="1:16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</row>
    <row r="445" spans="1:16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</row>
    <row r="446" spans="1:16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</row>
    <row r="447" spans="1:16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</row>
    <row r="448" spans="1:16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</row>
    <row r="449" spans="1:16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</row>
    <row r="450" spans="1:16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</row>
    <row r="451" spans="1:16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</row>
    <row r="452" spans="1:16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</row>
    <row r="453" spans="1:16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</row>
    <row r="454" spans="1:16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</row>
    <row r="455" spans="1:16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</row>
    <row r="456" spans="1:16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</row>
    <row r="457" spans="1:16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</row>
    <row r="458" spans="1:16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</row>
    <row r="459" spans="1:16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</row>
    <row r="460" spans="1:16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</row>
    <row r="461" spans="1:16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</row>
    <row r="462" spans="1:16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</row>
    <row r="463" spans="1:16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</row>
    <row r="464" spans="1:16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</row>
    <row r="465" spans="1:16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</row>
    <row r="466" spans="1:16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</row>
    <row r="467" spans="1:16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</row>
    <row r="468" spans="1:16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</row>
    <row r="469" spans="1:16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</row>
    <row r="470" spans="1:16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</row>
    <row r="471" spans="1:16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</row>
    <row r="472" spans="1:16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</row>
    <row r="473" spans="1:16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</row>
    <row r="474" spans="1:16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</row>
    <row r="475" spans="1:16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</row>
    <row r="476" spans="1:16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</row>
    <row r="477" spans="1:16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</row>
    <row r="478" spans="1:16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</row>
    <row r="479" spans="1:16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</row>
    <row r="480" spans="1:16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</row>
    <row r="481" spans="1:16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</row>
    <row r="482" spans="1:16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</row>
    <row r="483" spans="1:16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</row>
    <row r="484" spans="1:16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</row>
    <row r="485" spans="1:16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</row>
    <row r="486" spans="1:16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</row>
    <row r="487" spans="1:16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</row>
    <row r="488" spans="1:16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</row>
    <row r="489" spans="1:16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</row>
    <row r="490" spans="1:16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</row>
    <row r="491" spans="1:16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</row>
    <row r="492" spans="1:16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</row>
    <row r="493" spans="1:16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</row>
    <row r="494" spans="1:16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</row>
    <row r="495" spans="1:16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</row>
    <row r="496" spans="1:16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</row>
  </sheetData>
  <mergeCells count="20">
    <mergeCell ref="A1:P1"/>
    <mergeCell ref="A3:P3"/>
    <mergeCell ref="A4:P4"/>
    <mergeCell ref="A297:J297"/>
    <mergeCell ref="O299:P299"/>
    <mergeCell ref="M11:P11"/>
    <mergeCell ref="M13:P13"/>
    <mergeCell ref="A15:A16"/>
    <mergeCell ref="B15:B16"/>
    <mergeCell ref="C15:C16"/>
    <mergeCell ref="D15:D16"/>
    <mergeCell ref="E15:E16"/>
    <mergeCell ref="F15:K15"/>
    <mergeCell ref="C6:P6"/>
    <mergeCell ref="C7:P7"/>
    <mergeCell ref="C8:P8"/>
    <mergeCell ref="C9:P9"/>
    <mergeCell ref="L15:P15"/>
    <mergeCell ref="E301:H301"/>
    <mergeCell ref="B301:C301"/>
  </mergeCells>
  <conditionalFormatting sqref="C294">
    <cfRule type="expression" priority="2" stopIfTrue="1">
      <formula>#REF!</formula>
    </cfRule>
  </conditionalFormatting>
  <conditionalFormatting sqref="C294">
    <cfRule type="expression" priority="1" stopIfTrue="1">
      <formula>#REF!</formula>
    </cfRule>
  </conditionalFormatting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36"/>
  <sheetViews>
    <sheetView zoomScale="85" zoomScaleNormal="85" workbookViewId="0">
      <selection activeCell="C9" sqref="C9:P9"/>
    </sheetView>
  </sheetViews>
  <sheetFormatPr defaultColWidth="9.140625" defaultRowHeight="15" outlineLevelRow="1" x14ac:dyDescent="0.25"/>
  <cols>
    <col min="1" max="2" width="8.7109375" style="25" customWidth="1"/>
    <col min="3" max="3" width="44.7109375" style="25" customWidth="1"/>
    <col min="4" max="5" width="9.7109375" style="25" customWidth="1"/>
    <col min="6" max="11" width="8.7109375" style="25" customWidth="1"/>
    <col min="12" max="15" width="10.7109375" style="25" customWidth="1"/>
    <col min="16" max="16" width="12.7109375" style="25" customWidth="1"/>
    <col min="17" max="17" width="12.5703125" style="25" bestFit="1" customWidth="1"/>
    <col min="18" max="16384" width="9.140625" style="25"/>
  </cols>
  <sheetData>
    <row r="1" spans="1:18" ht="20.25" x14ac:dyDescent="0.3">
      <c r="A1" s="235" t="s">
        <v>388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3" spans="1:18" ht="20.25" x14ac:dyDescent="0.3">
      <c r="A3" s="236" t="s">
        <v>57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4" spans="1:18" x14ac:dyDescent="0.25">
      <c r="A4" s="237" t="s">
        <v>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</row>
    <row r="5" spans="1:18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8" x14ac:dyDescent="0.25">
      <c r="A6" s="22" t="s">
        <v>1</v>
      </c>
      <c r="B6" s="22"/>
      <c r="C6" s="197" t="s">
        <v>393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18" x14ac:dyDescent="0.25">
      <c r="A7" s="22" t="s">
        <v>2</v>
      </c>
      <c r="B7" s="22"/>
      <c r="C7" s="197" t="s">
        <v>393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</row>
    <row r="8" spans="1:18" x14ac:dyDescent="0.25">
      <c r="A8" s="22" t="s">
        <v>3</v>
      </c>
      <c r="B8" s="22"/>
      <c r="C8" s="197" t="s">
        <v>345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8" x14ac:dyDescent="0.25">
      <c r="A9" s="22" t="s">
        <v>394</v>
      </c>
      <c r="B9" s="22"/>
      <c r="C9" s="197" t="s">
        <v>404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8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8" x14ac:dyDescent="0.25">
      <c r="A11" s="22" t="s">
        <v>398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M11" s="233">
        <f>P29</f>
        <v>0</v>
      </c>
      <c r="N11" s="233"/>
      <c r="O11" s="233"/>
      <c r="P11" s="233"/>
    </row>
    <row r="12" spans="1:18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8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M13" s="223" t="str">
        <f>KOPS1!F21</f>
        <v>Tāme sastādīta:</v>
      </c>
      <c r="N13" s="223"/>
      <c r="O13" s="223"/>
      <c r="P13" s="223"/>
    </row>
    <row r="15" spans="1:18" ht="15" customHeight="1" x14ac:dyDescent="0.25">
      <c r="A15" s="234" t="s">
        <v>4</v>
      </c>
      <c r="B15" s="234" t="s">
        <v>5</v>
      </c>
      <c r="C15" s="234" t="s">
        <v>71</v>
      </c>
      <c r="D15" s="234" t="s">
        <v>6</v>
      </c>
      <c r="E15" s="234" t="s">
        <v>7</v>
      </c>
      <c r="F15" s="234" t="s">
        <v>8</v>
      </c>
      <c r="G15" s="234"/>
      <c r="H15" s="234"/>
      <c r="I15" s="234"/>
      <c r="J15" s="234"/>
      <c r="K15" s="234"/>
      <c r="L15" s="234" t="s">
        <v>9</v>
      </c>
      <c r="M15" s="234"/>
      <c r="N15" s="234"/>
      <c r="O15" s="234"/>
      <c r="P15" s="234"/>
    </row>
    <row r="16" spans="1:18" ht="51" x14ac:dyDescent="0.25">
      <c r="A16" s="234"/>
      <c r="B16" s="234"/>
      <c r="C16" s="234"/>
      <c r="D16" s="234"/>
      <c r="E16" s="234"/>
      <c r="F16" s="140" t="s">
        <v>50</v>
      </c>
      <c r="G16" s="140" t="s">
        <v>51</v>
      </c>
      <c r="H16" s="140" t="s">
        <v>72</v>
      </c>
      <c r="I16" s="140" t="s">
        <v>73</v>
      </c>
      <c r="J16" s="140" t="s">
        <v>74</v>
      </c>
      <c r="K16" s="140" t="s">
        <v>75</v>
      </c>
      <c r="L16" s="140" t="s">
        <v>52</v>
      </c>
      <c r="M16" s="140" t="s">
        <v>72</v>
      </c>
      <c r="N16" s="140" t="s">
        <v>73</v>
      </c>
      <c r="O16" s="140" t="s">
        <v>74</v>
      </c>
      <c r="P16" s="140" t="s">
        <v>76</v>
      </c>
      <c r="Q16" s="60"/>
      <c r="R16" s="4"/>
    </row>
    <row r="17" spans="1:16" ht="15.75" thickBot="1" x14ac:dyDescent="0.3">
      <c r="A17" s="150">
        <v>1</v>
      </c>
      <c r="B17" s="150">
        <v>2</v>
      </c>
      <c r="C17" s="151" t="s">
        <v>66</v>
      </c>
      <c r="D17" s="150" t="s">
        <v>67</v>
      </c>
      <c r="E17" s="152">
        <v>5</v>
      </c>
      <c r="F17" s="152">
        <v>6</v>
      </c>
      <c r="G17" s="152">
        <v>7</v>
      </c>
      <c r="H17" s="152">
        <v>8</v>
      </c>
      <c r="I17" s="152">
        <v>9</v>
      </c>
      <c r="J17" s="152">
        <v>10</v>
      </c>
      <c r="K17" s="152">
        <v>11</v>
      </c>
      <c r="L17" s="152">
        <v>12</v>
      </c>
      <c r="M17" s="152">
        <v>13</v>
      </c>
      <c r="N17" s="152">
        <v>14</v>
      </c>
      <c r="O17" s="152">
        <v>15</v>
      </c>
      <c r="P17" s="152">
        <v>16</v>
      </c>
    </row>
    <row r="18" spans="1:16" ht="15.75" thickTop="1" x14ac:dyDescent="0.25">
      <c r="A18" s="41"/>
      <c r="B18" s="41"/>
      <c r="C18" s="47" t="s">
        <v>308</v>
      </c>
      <c r="D18" s="56"/>
      <c r="E18" s="2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s="187" customFormat="1" x14ac:dyDescent="0.25">
      <c r="A19" s="41"/>
      <c r="B19" s="41"/>
      <c r="C19" s="57"/>
      <c r="D19" s="58"/>
      <c r="E19" s="185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0" spans="1:16" ht="38.25" x14ac:dyDescent="0.25">
      <c r="A20" s="41">
        <v>1</v>
      </c>
      <c r="B20" s="41" t="s">
        <v>198</v>
      </c>
      <c r="C20" s="59" t="s">
        <v>303</v>
      </c>
      <c r="D20" s="56" t="s">
        <v>304</v>
      </c>
      <c r="E20" s="23">
        <v>6</v>
      </c>
      <c r="F20" s="153"/>
      <c r="G20" s="61"/>
      <c r="H20" s="11"/>
      <c r="I20" s="11"/>
      <c r="J20" s="153"/>
      <c r="K20" s="11"/>
      <c r="L20" s="11"/>
      <c r="M20" s="11"/>
      <c r="N20" s="11"/>
      <c r="O20" s="11"/>
      <c r="P20" s="11"/>
    </row>
    <row r="21" spans="1:16" ht="38.25" x14ac:dyDescent="0.25">
      <c r="A21" s="41">
        <f>A20+1</f>
        <v>2</v>
      </c>
      <c r="B21" s="41" t="s">
        <v>198</v>
      </c>
      <c r="C21" s="59" t="s">
        <v>305</v>
      </c>
      <c r="D21" s="56" t="s">
        <v>304</v>
      </c>
      <c r="E21" s="24">
        <v>8</v>
      </c>
      <c r="F21" s="153"/>
      <c r="G21" s="6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51" x14ac:dyDescent="0.25">
      <c r="A22" s="41">
        <f>A21+1</f>
        <v>3</v>
      </c>
      <c r="B22" s="41" t="s">
        <v>198</v>
      </c>
      <c r="C22" s="59" t="s">
        <v>306</v>
      </c>
      <c r="D22" s="56" t="s">
        <v>304</v>
      </c>
      <c r="E22" s="24">
        <v>3</v>
      </c>
      <c r="F22" s="153"/>
      <c r="G22" s="6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5">
      <c r="A23" s="41"/>
      <c r="B23" s="41"/>
      <c r="C23" s="59"/>
      <c r="D23" s="56"/>
      <c r="E23" s="24"/>
      <c r="F23" s="11"/>
      <c r="G23" s="6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5">
      <c r="A24" s="41"/>
      <c r="B24" s="41"/>
      <c r="C24" s="47" t="s">
        <v>309</v>
      </c>
      <c r="D24" s="56"/>
      <c r="E24" s="24"/>
      <c r="F24" s="11"/>
      <c r="G24" s="6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5">
      <c r="A25" s="41"/>
      <c r="B25" s="41"/>
      <c r="C25" s="57"/>
      <c r="D25" s="58"/>
      <c r="E25" s="24"/>
      <c r="F25" s="153"/>
      <c r="G25" s="6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25.5" x14ac:dyDescent="0.25">
      <c r="A26" s="41">
        <f>A22+1</f>
        <v>4</v>
      </c>
      <c r="B26" s="41" t="s">
        <v>198</v>
      </c>
      <c r="C26" s="59" t="s">
        <v>307</v>
      </c>
      <c r="D26" s="56" t="s">
        <v>304</v>
      </c>
      <c r="E26" s="24">
        <v>1</v>
      </c>
      <c r="F26" s="11"/>
      <c r="G26" s="61"/>
      <c r="H26" s="11"/>
      <c r="I26" s="11"/>
      <c r="J26" s="11"/>
      <c r="K26" s="11"/>
      <c r="L26" s="11"/>
      <c r="M26" s="11"/>
      <c r="N26" s="11"/>
      <c r="O26" s="11"/>
      <c r="P26" s="11"/>
    </row>
    <row r="27" spans="1:16" ht="15.75" thickBot="1" x14ac:dyDescent="0.3">
      <c r="A27" s="67"/>
      <c r="B27" s="1"/>
      <c r="C27" s="154"/>
      <c r="D27" s="155"/>
      <c r="E27" s="24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5.75" thickTop="1" x14ac:dyDescent="0.25">
      <c r="A28" s="156"/>
      <c r="B28" s="156"/>
      <c r="C28" s="157"/>
      <c r="D28" s="158"/>
      <c r="E28" s="159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</row>
    <row r="29" spans="1:16" x14ac:dyDescent="0.25">
      <c r="A29" s="228" t="s">
        <v>395</v>
      </c>
      <c r="B29" s="229"/>
      <c r="C29" s="229"/>
      <c r="D29" s="229"/>
      <c r="E29" s="229"/>
      <c r="F29" s="229"/>
      <c r="G29" s="229"/>
      <c r="H29" s="229"/>
      <c r="I29" s="229"/>
      <c r="J29" s="230"/>
      <c r="K29" s="161"/>
      <c r="L29" s="161">
        <f>SUM(L19:L28)</f>
        <v>0</v>
      </c>
      <c r="M29" s="161">
        <f>SUM(M19:M28)</f>
        <v>0</v>
      </c>
      <c r="N29" s="161">
        <f>SUM(N19:N28)</f>
        <v>0</v>
      </c>
      <c r="O29" s="161">
        <f>SUM(O19:O28)</f>
        <v>0</v>
      </c>
      <c r="P29" s="161">
        <f>SUM(P19:P28)</f>
        <v>0</v>
      </c>
    </row>
    <row r="30" spans="1:16" outlineLevel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outlineLevel="1" x14ac:dyDescent="0.25">
      <c r="D31" s="22"/>
      <c r="E31" s="22"/>
      <c r="G31" s="22"/>
      <c r="H31" s="4"/>
      <c r="I31" s="5"/>
      <c r="J31" s="4"/>
      <c r="K31" s="4"/>
      <c r="L31" s="162"/>
      <c r="N31" s="163"/>
      <c r="O31" s="231">
        <f>P29</f>
        <v>0</v>
      </c>
      <c r="P31" s="231"/>
    </row>
    <row r="32" spans="1:16" outlineLevel="1" x14ac:dyDescent="0.25">
      <c r="A32" s="25" t="str">
        <f>"Sastādīja: "&amp;KOPS1!$B$58</f>
        <v xml:space="preserve">Sastādīja: </v>
      </c>
      <c r="D32" s="141" t="str">
        <f>"Pārbaudīja: "&amp;KOPS1!$F$58</f>
        <v xml:space="preserve">Pārbaudīja: </v>
      </c>
      <c r="E32" s="164"/>
      <c r="F32" s="165"/>
      <c r="G32" s="165"/>
      <c r="H32" s="165"/>
      <c r="K32" s="165"/>
      <c r="L32" s="165"/>
      <c r="M32" s="22"/>
      <c r="N32" s="22"/>
      <c r="O32" s="22"/>
      <c r="P32" s="22"/>
    </row>
    <row r="33" spans="1:16" outlineLevel="1" x14ac:dyDescent="0.25">
      <c r="B33" s="232" t="s">
        <v>14</v>
      </c>
      <c r="C33" s="232"/>
      <c r="D33" s="22"/>
      <c r="E33" s="232" t="s">
        <v>14</v>
      </c>
      <c r="F33" s="232"/>
      <c r="G33" s="232"/>
      <c r="H33" s="232"/>
      <c r="K33" s="165"/>
      <c r="L33" s="165"/>
      <c r="M33" s="22"/>
      <c r="N33" s="22"/>
      <c r="O33" s="22"/>
      <c r="P33" s="22"/>
    </row>
    <row r="34" spans="1:16" outlineLevel="1" x14ac:dyDescent="0.25">
      <c r="A34" s="22" t="str">
        <f>"Sertifikāta Nr.: "&amp;KOPS1!$B$60</f>
        <v xml:space="preserve">Sertifikāta Nr.: </v>
      </c>
      <c r="B34" s="164"/>
      <c r="C34" s="35"/>
      <c r="D34" s="22"/>
      <c r="E34" s="22"/>
      <c r="G34" s="22" t="str">
        <f>"Sertifikāta Nr.: "&amp;KOPS1!$F$60</f>
        <v xml:space="preserve">Sertifikāta Nr.: </v>
      </c>
      <c r="I34" s="5"/>
      <c r="J34" s="5"/>
      <c r="K34" s="5"/>
      <c r="L34" s="5"/>
      <c r="M34" s="22"/>
      <c r="N34" s="22"/>
      <c r="O34" s="22"/>
      <c r="P34" s="22"/>
    </row>
    <row r="35" spans="1:16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1:1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1:1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1:1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1:1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1:1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1:1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1:1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1:1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1:1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1:1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1:1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1:1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1:1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1:1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1:1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1:1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1:1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1:1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1:1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1:1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1:1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1:1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1:1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1:1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1:1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1:1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1:1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spans="1:16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1:16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1:16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6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1:16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1:16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1:16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1:16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1:16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6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1:16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</row>
    <row r="186" spans="1:16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</row>
    <row r="187" spans="1:16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</row>
    <row r="188" spans="1:16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</row>
    <row r="189" spans="1:16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</row>
    <row r="190" spans="1:16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spans="1:16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</row>
    <row r="192" spans="1:16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</row>
    <row r="193" spans="1:16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</row>
    <row r="194" spans="1:16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spans="1:16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</row>
    <row r="196" spans="1:16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1:16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  <row r="198" spans="1:16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</row>
    <row r="199" spans="1:16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</row>
    <row r="200" spans="1:16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1:16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1:16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</row>
    <row r="203" spans="1:16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</row>
    <row r="204" spans="1:16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</row>
    <row r="205" spans="1:16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</row>
    <row r="206" spans="1:16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1:16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</row>
    <row r="208" spans="1:16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</row>
    <row r="209" spans="1:16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</row>
    <row r="210" spans="1:16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</row>
    <row r="211" spans="1:16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</row>
    <row r="212" spans="1:16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</row>
    <row r="213" spans="1:16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</row>
    <row r="214" spans="1:16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</row>
    <row r="215" spans="1:16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</row>
    <row r="216" spans="1:16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</row>
    <row r="217" spans="1:16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spans="1:16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</row>
    <row r="219" spans="1:16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</row>
    <row r="220" spans="1:16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</row>
    <row r="221" spans="1:16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</row>
    <row r="222" spans="1:16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</row>
    <row r="223" spans="1:16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spans="1:16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</row>
    <row r="225" spans="1:16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</row>
    <row r="226" spans="1:16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</row>
    <row r="227" spans="1:16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</row>
    <row r="228" spans="1:16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</row>
    <row r="229" spans="1:16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</row>
    <row r="230" spans="1:16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</row>
    <row r="231" spans="1:16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</row>
    <row r="232" spans="1:16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</row>
    <row r="233" spans="1:16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</row>
    <row r="234" spans="1:16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</row>
    <row r="235" spans="1:16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</row>
    <row r="236" spans="1:16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</row>
  </sheetData>
  <mergeCells count="20">
    <mergeCell ref="A1:P1"/>
    <mergeCell ref="A3:P3"/>
    <mergeCell ref="A4:P4"/>
    <mergeCell ref="A29:J29"/>
    <mergeCell ref="O31:P31"/>
    <mergeCell ref="M11:P11"/>
    <mergeCell ref="M13:P13"/>
    <mergeCell ref="A15:A16"/>
    <mergeCell ref="B15:B16"/>
    <mergeCell ref="C15:C16"/>
    <mergeCell ref="D15:D16"/>
    <mergeCell ref="E15:E16"/>
    <mergeCell ref="F15:K15"/>
    <mergeCell ref="C6:P6"/>
    <mergeCell ref="C7:P7"/>
    <mergeCell ref="C8:P8"/>
    <mergeCell ref="C9:P9"/>
    <mergeCell ref="L15:P15"/>
    <mergeCell ref="B33:C33"/>
    <mergeCell ref="E33:H33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49"/>
  <sheetViews>
    <sheetView zoomScale="90" zoomScaleNormal="90" workbookViewId="0">
      <selection activeCell="C20" sqref="C20"/>
    </sheetView>
  </sheetViews>
  <sheetFormatPr defaultColWidth="9.140625" defaultRowHeight="15" outlineLevelRow="1" x14ac:dyDescent="0.25"/>
  <cols>
    <col min="1" max="2" width="8.7109375" style="25" customWidth="1"/>
    <col min="3" max="3" width="44.7109375" style="25" customWidth="1"/>
    <col min="4" max="5" width="9.7109375" style="25" customWidth="1"/>
    <col min="6" max="11" width="8.7109375" style="25" customWidth="1"/>
    <col min="12" max="15" width="10.7109375" style="25" customWidth="1"/>
    <col min="16" max="16" width="12.7109375" style="25" customWidth="1"/>
    <col min="17" max="16384" width="9.140625" style="25"/>
  </cols>
  <sheetData>
    <row r="1" spans="1:16" ht="20.25" x14ac:dyDescent="0.3">
      <c r="A1" s="235" t="s">
        <v>387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3" spans="1:16" ht="20.25" x14ac:dyDescent="0.3">
      <c r="A3" s="236" t="s">
        <v>310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4" spans="1:16" x14ac:dyDescent="0.25">
      <c r="A4" s="237" t="s">
        <v>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</row>
    <row r="5" spans="1:16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1</v>
      </c>
      <c r="B6" s="22"/>
      <c r="C6" s="197" t="s">
        <v>393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16" x14ac:dyDescent="0.25">
      <c r="A7" s="22" t="s">
        <v>2</v>
      </c>
      <c r="B7" s="22"/>
      <c r="C7" s="197" t="s">
        <v>393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</row>
    <row r="8" spans="1:16" x14ac:dyDescent="0.25">
      <c r="A8" s="22" t="s">
        <v>3</v>
      </c>
      <c r="B8" s="22"/>
      <c r="C8" s="197" t="s">
        <v>345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x14ac:dyDescent="0.25">
      <c r="A9" s="22" t="s">
        <v>394</v>
      </c>
      <c r="B9" s="22"/>
      <c r="C9" s="197" t="s">
        <v>404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6" x14ac:dyDescent="0.25">
      <c r="A11" s="22" t="s">
        <v>398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M11" s="233">
        <f>P42</f>
        <v>0</v>
      </c>
      <c r="N11" s="233"/>
      <c r="O11" s="233"/>
      <c r="P11" s="233"/>
    </row>
    <row r="12" spans="1:16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M13" s="223" t="str">
        <f>KOPS1!F21</f>
        <v>Tāme sastādīta:</v>
      </c>
      <c r="N13" s="223"/>
      <c r="O13" s="223"/>
      <c r="P13" s="223"/>
    </row>
    <row r="15" spans="1:16" ht="15" customHeight="1" x14ac:dyDescent="0.25">
      <c r="A15" s="234" t="s">
        <v>4</v>
      </c>
      <c r="B15" s="234" t="s">
        <v>5</v>
      </c>
      <c r="C15" s="234" t="s">
        <v>71</v>
      </c>
      <c r="D15" s="234" t="s">
        <v>6</v>
      </c>
      <c r="E15" s="234" t="s">
        <v>7</v>
      </c>
      <c r="F15" s="234" t="s">
        <v>8</v>
      </c>
      <c r="G15" s="234"/>
      <c r="H15" s="234"/>
      <c r="I15" s="234"/>
      <c r="J15" s="234"/>
      <c r="K15" s="234"/>
      <c r="L15" s="234" t="s">
        <v>9</v>
      </c>
      <c r="M15" s="234"/>
      <c r="N15" s="234"/>
      <c r="O15" s="234"/>
      <c r="P15" s="234"/>
    </row>
    <row r="16" spans="1:16" ht="51" x14ac:dyDescent="0.25">
      <c r="A16" s="234"/>
      <c r="B16" s="234"/>
      <c r="C16" s="234"/>
      <c r="D16" s="234"/>
      <c r="E16" s="234"/>
      <c r="F16" s="140" t="s">
        <v>50</v>
      </c>
      <c r="G16" s="140" t="s">
        <v>51</v>
      </c>
      <c r="H16" s="140" t="s">
        <v>72</v>
      </c>
      <c r="I16" s="140" t="s">
        <v>73</v>
      </c>
      <c r="J16" s="140" t="s">
        <v>74</v>
      </c>
      <c r="K16" s="140" t="s">
        <v>75</v>
      </c>
      <c r="L16" s="140" t="s">
        <v>52</v>
      </c>
      <c r="M16" s="140" t="s">
        <v>72</v>
      </c>
      <c r="N16" s="140" t="s">
        <v>73</v>
      </c>
      <c r="O16" s="140" t="s">
        <v>74</v>
      </c>
      <c r="P16" s="140" t="s">
        <v>76</v>
      </c>
    </row>
    <row r="17" spans="1:17" ht="15.75" thickBot="1" x14ac:dyDescent="0.3">
      <c r="A17" s="150">
        <v>1</v>
      </c>
      <c r="B17" s="150">
        <v>2</v>
      </c>
      <c r="C17" s="151" t="s">
        <v>66</v>
      </c>
      <c r="D17" s="150" t="s">
        <v>67</v>
      </c>
      <c r="E17" s="152">
        <v>5</v>
      </c>
      <c r="F17" s="152">
        <v>6</v>
      </c>
      <c r="G17" s="152">
        <v>7</v>
      </c>
      <c r="H17" s="152">
        <v>8</v>
      </c>
      <c r="I17" s="152">
        <v>9</v>
      </c>
      <c r="J17" s="152">
        <v>10</v>
      </c>
      <c r="K17" s="152">
        <v>11</v>
      </c>
      <c r="L17" s="152">
        <v>12</v>
      </c>
      <c r="M17" s="152">
        <v>13</v>
      </c>
      <c r="N17" s="152">
        <v>14</v>
      </c>
      <c r="O17" s="152">
        <v>15</v>
      </c>
      <c r="P17" s="152">
        <v>16</v>
      </c>
    </row>
    <row r="18" spans="1:17" ht="30" thickTop="1" x14ac:dyDescent="0.25">
      <c r="A18" s="62"/>
      <c r="B18" s="142"/>
      <c r="C18" s="47" t="s">
        <v>378</v>
      </c>
      <c r="D18" s="142"/>
      <c r="E18" s="24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7" x14ac:dyDescent="0.25">
      <c r="A19" s="63"/>
      <c r="B19" s="142"/>
      <c r="C19" s="65" t="s">
        <v>312</v>
      </c>
      <c r="D19" s="142"/>
      <c r="E19" s="24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x14ac:dyDescent="0.25">
      <c r="A20" s="63">
        <v>1</v>
      </c>
      <c r="B20" s="142" t="s">
        <v>56</v>
      </c>
      <c r="C20" s="66" t="s">
        <v>313</v>
      </c>
      <c r="D20" s="142" t="s">
        <v>197</v>
      </c>
      <c r="E20" s="24">
        <v>40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7" x14ac:dyDescent="0.25">
      <c r="A21" s="63">
        <f>A20+1</f>
        <v>2</v>
      </c>
      <c r="B21" s="142" t="s">
        <v>56</v>
      </c>
      <c r="C21" s="66" t="s">
        <v>314</v>
      </c>
      <c r="D21" s="142" t="s">
        <v>197</v>
      </c>
      <c r="E21" s="24">
        <v>40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7" x14ac:dyDescent="0.25">
      <c r="A22" s="63">
        <f>A21+1</f>
        <v>3</v>
      </c>
      <c r="B22" s="142" t="s">
        <v>56</v>
      </c>
      <c r="C22" s="66" t="s">
        <v>315</v>
      </c>
      <c r="D22" s="142" t="s">
        <v>197</v>
      </c>
      <c r="E22" s="24">
        <v>40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7" x14ac:dyDescent="0.25">
      <c r="A23" s="63">
        <f>A22+1</f>
        <v>4</v>
      </c>
      <c r="B23" s="142" t="s">
        <v>56</v>
      </c>
      <c r="C23" s="66" t="s">
        <v>316</v>
      </c>
      <c r="D23" s="142" t="s">
        <v>197</v>
      </c>
      <c r="E23" s="24">
        <v>40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x14ac:dyDescent="0.25">
      <c r="A24" s="63"/>
      <c r="B24" s="142"/>
      <c r="C24" s="62" t="s">
        <v>377</v>
      </c>
      <c r="D24" s="142"/>
      <c r="E24" s="24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7" x14ac:dyDescent="0.25">
      <c r="A25" s="63"/>
      <c r="B25" s="142"/>
      <c r="C25" s="48" t="s">
        <v>317</v>
      </c>
      <c r="D25" s="142"/>
      <c r="E25" s="24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7" x14ac:dyDescent="0.25">
      <c r="A26" s="63">
        <f>A23+1</f>
        <v>5</v>
      </c>
      <c r="B26" s="142" t="s">
        <v>56</v>
      </c>
      <c r="C26" s="42" t="s">
        <v>318</v>
      </c>
      <c r="D26" s="142" t="s">
        <v>319</v>
      </c>
      <c r="E26" s="24">
        <v>6.8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39"/>
    </row>
    <row r="27" spans="1:17" x14ac:dyDescent="0.25">
      <c r="A27" s="63">
        <f t="shared" ref="A27:A32" si="0">A26+1</f>
        <v>6</v>
      </c>
      <c r="B27" s="142" t="s">
        <v>56</v>
      </c>
      <c r="C27" s="45" t="s">
        <v>320</v>
      </c>
      <c r="D27" s="142" t="s">
        <v>197</v>
      </c>
      <c r="E27" s="24">
        <v>26.35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39"/>
    </row>
    <row r="28" spans="1:17" x14ac:dyDescent="0.25">
      <c r="A28" s="63">
        <f t="shared" si="0"/>
        <v>7</v>
      </c>
      <c r="B28" s="142" t="s">
        <v>56</v>
      </c>
      <c r="C28" s="64" t="s">
        <v>311</v>
      </c>
      <c r="D28" s="142" t="s">
        <v>197</v>
      </c>
      <c r="E28" s="24">
        <v>26.35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39"/>
    </row>
    <row r="29" spans="1:17" x14ac:dyDescent="0.25">
      <c r="A29" s="63">
        <f t="shared" si="0"/>
        <v>8</v>
      </c>
      <c r="B29" s="142" t="s">
        <v>56</v>
      </c>
      <c r="C29" s="45" t="s">
        <v>321</v>
      </c>
      <c r="D29" s="142" t="s">
        <v>197</v>
      </c>
      <c r="E29" s="24">
        <v>26.35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39"/>
    </row>
    <row r="30" spans="1:17" x14ac:dyDescent="0.25">
      <c r="A30" s="63">
        <f t="shared" si="0"/>
        <v>9</v>
      </c>
      <c r="B30" s="142" t="s">
        <v>56</v>
      </c>
      <c r="C30" s="45" t="s">
        <v>322</v>
      </c>
      <c r="D30" s="142" t="s">
        <v>197</v>
      </c>
      <c r="E30" s="24">
        <v>26.35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39"/>
    </row>
    <row r="31" spans="1:17" ht="25.5" x14ac:dyDescent="0.25">
      <c r="A31" s="63">
        <f t="shared" si="0"/>
        <v>10</v>
      </c>
      <c r="B31" s="142" t="s">
        <v>56</v>
      </c>
      <c r="C31" s="45" t="s">
        <v>323</v>
      </c>
      <c r="D31" s="140" t="s">
        <v>86</v>
      </c>
      <c r="E31" s="24">
        <v>19.899999999999999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39"/>
    </row>
    <row r="32" spans="1:17" x14ac:dyDescent="0.25">
      <c r="A32" s="63">
        <f t="shared" si="0"/>
        <v>11</v>
      </c>
      <c r="B32" s="142" t="s">
        <v>56</v>
      </c>
      <c r="C32" s="42" t="s">
        <v>324</v>
      </c>
      <c r="D32" s="142" t="s">
        <v>168</v>
      </c>
      <c r="E32" s="24">
        <v>1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5">
      <c r="A33" s="63"/>
      <c r="B33" s="142"/>
      <c r="C33" s="62" t="s">
        <v>377</v>
      </c>
      <c r="D33" s="142"/>
      <c r="E33" s="2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5">
      <c r="A34" s="63"/>
      <c r="B34" s="142"/>
      <c r="C34" s="48" t="s">
        <v>325</v>
      </c>
      <c r="D34" s="142"/>
      <c r="E34" s="2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5">
      <c r="A35" s="63">
        <f>A32+1</f>
        <v>12</v>
      </c>
      <c r="B35" s="142" t="s">
        <v>56</v>
      </c>
      <c r="C35" s="45" t="s">
        <v>326</v>
      </c>
      <c r="D35" s="142" t="s">
        <v>197</v>
      </c>
      <c r="E35" s="24">
        <v>3.85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25">
      <c r="A36" s="63">
        <f>A35+1</f>
        <v>13</v>
      </c>
      <c r="B36" s="142" t="s">
        <v>56</v>
      </c>
      <c r="C36" s="64" t="s">
        <v>311</v>
      </c>
      <c r="D36" s="142" t="s">
        <v>197</v>
      </c>
      <c r="E36" s="24">
        <v>3.85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25">
      <c r="A37" s="63">
        <f>A36+1</f>
        <v>14</v>
      </c>
      <c r="B37" s="142" t="s">
        <v>56</v>
      </c>
      <c r="C37" s="45" t="s">
        <v>321</v>
      </c>
      <c r="D37" s="142" t="s">
        <v>197</v>
      </c>
      <c r="E37" s="24">
        <v>3.85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25">
      <c r="A38" s="63">
        <f>A37+1</f>
        <v>15</v>
      </c>
      <c r="B38" s="142" t="s">
        <v>56</v>
      </c>
      <c r="C38" s="45" t="s">
        <v>322</v>
      </c>
      <c r="D38" s="142" t="s">
        <v>197</v>
      </c>
      <c r="E38" s="24">
        <v>3.85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25">
      <c r="A39" s="63">
        <f>A38+1</f>
        <v>16</v>
      </c>
      <c r="B39" s="142" t="s">
        <v>56</v>
      </c>
      <c r="C39" s="42" t="s">
        <v>324</v>
      </c>
      <c r="D39" s="142" t="s">
        <v>168</v>
      </c>
      <c r="E39" s="24">
        <v>1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5.75" thickBot="1" x14ac:dyDescent="0.3">
      <c r="A40" s="67"/>
      <c r="B40" s="1"/>
      <c r="C40" s="154"/>
      <c r="D40" s="155"/>
      <c r="E40" s="24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15.75" thickTop="1" x14ac:dyDescent="0.25">
      <c r="A41" s="156"/>
      <c r="B41" s="156"/>
      <c r="C41" s="157"/>
      <c r="D41" s="158"/>
      <c r="E41" s="159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1:16" x14ac:dyDescent="0.25">
      <c r="A42" s="228" t="s">
        <v>395</v>
      </c>
      <c r="B42" s="229"/>
      <c r="C42" s="229"/>
      <c r="D42" s="229"/>
      <c r="E42" s="229"/>
      <c r="F42" s="229"/>
      <c r="G42" s="229"/>
      <c r="H42" s="229"/>
      <c r="I42" s="229"/>
      <c r="J42" s="230"/>
      <c r="K42" s="161"/>
      <c r="L42" s="161">
        <f>SUM(L19:L41)</f>
        <v>0</v>
      </c>
      <c r="M42" s="161">
        <f>SUM(M19:M41)</f>
        <v>0</v>
      </c>
      <c r="N42" s="161">
        <f>SUM(N19:N41)</f>
        <v>0</v>
      </c>
      <c r="O42" s="161">
        <f>SUM(O19:O41)</f>
        <v>0</v>
      </c>
      <c r="P42" s="161">
        <f>SUM(P19:P41)</f>
        <v>0</v>
      </c>
    </row>
    <row r="43" spans="1:16" outlineLevel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outlineLevel="1" x14ac:dyDescent="0.25">
      <c r="D44" s="22"/>
      <c r="E44" s="22"/>
      <c r="G44" s="22"/>
      <c r="H44" s="4"/>
      <c r="I44" s="5"/>
      <c r="J44" s="4"/>
      <c r="K44" s="4"/>
      <c r="L44" s="162"/>
      <c r="N44" s="163"/>
      <c r="O44" s="231">
        <f>P42</f>
        <v>0</v>
      </c>
      <c r="P44" s="231"/>
    </row>
    <row r="45" spans="1:16" outlineLevel="1" x14ac:dyDescent="0.25">
      <c r="A45" s="25" t="str">
        <f>"Sastādīja: "&amp;KOPS1!$B$58</f>
        <v xml:space="preserve">Sastādīja: </v>
      </c>
      <c r="D45" s="141" t="str">
        <f>"Pārbaudīja: "&amp;KOPS1!$F$58</f>
        <v xml:space="preserve">Pārbaudīja: </v>
      </c>
      <c r="E45" s="164"/>
      <c r="F45" s="165"/>
      <c r="G45" s="165"/>
      <c r="H45" s="165"/>
      <c r="K45" s="165"/>
      <c r="L45" s="165"/>
      <c r="M45" s="22"/>
      <c r="N45" s="22"/>
      <c r="O45" s="22"/>
      <c r="P45" s="22"/>
    </row>
    <row r="46" spans="1:16" outlineLevel="1" x14ac:dyDescent="0.25">
      <c r="B46" s="232" t="s">
        <v>14</v>
      </c>
      <c r="C46" s="232"/>
      <c r="D46" s="22"/>
      <c r="E46" s="232" t="s">
        <v>14</v>
      </c>
      <c r="F46" s="232"/>
      <c r="G46" s="232"/>
      <c r="H46" s="232"/>
      <c r="K46" s="165"/>
      <c r="L46" s="165"/>
      <c r="M46" s="22"/>
      <c r="N46" s="22"/>
      <c r="O46" s="22"/>
      <c r="P46" s="22"/>
    </row>
    <row r="47" spans="1:16" outlineLevel="1" x14ac:dyDescent="0.25">
      <c r="A47" s="22" t="str">
        <f>"Sertifikāta Nr.: "&amp;KOPS1!$B$60</f>
        <v xml:space="preserve">Sertifikāta Nr.: </v>
      </c>
      <c r="B47" s="164"/>
      <c r="C47" s="35"/>
      <c r="D47" s="22"/>
      <c r="E47" s="22"/>
      <c r="G47" s="22" t="str">
        <f>"Sertifikāta Nr.: "&amp;KOPS1!$F$70</f>
        <v xml:space="preserve">Sertifikāta Nr.: </v>
      </c>
      <c r="I47" s="5"/>
      <c r="J47" s="5"/>
      <c r="K47" s="5"/>
      <c r="L47" s="5"/>
      <c r="M47" s="22"/>
      <c r="N47" s="22"/>
      <c r="O47" s="22"/>
      <c r="P47" s="22"/>
    </row>
    <row r="48" spans="1:16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1:1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1:1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1:1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1:1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1:1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1:1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1:1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1:1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1:1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1:1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1:1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1:1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1:1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1:1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1:1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1:1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1:1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1:1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1:1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1:1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1:1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1:1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1:1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1:1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1:1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1:1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1:1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spans="1:16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1:16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1:16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6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1:16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1:16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1:16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1:16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1:16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6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1:16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</row>
    <row r="186" spans="1:16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</row>
    <row r="187" spans="1:16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</row>
    <row r="188" spans="1:16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</row>
    <row r="189" spans="1:16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</row>
    <row r="190" spans="1:16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spans="1:16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</row>
    <row r="192" spans="1:16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</row>
    <row r="193" spans="1:16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</row>
    <row r="194" spans="1:16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spans="1:16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</row>
    <row r="196" spans="1:16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1:16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  <row r="198" spans="1:16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</row>
    <row r="199" spans="1:16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</row>
    <row r="200" spans="1:16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1:16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1:16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</row>
    <row r="203" spans="1:16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</row>
    <row r="204" spans="1:16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</row>
    <row r="205" spans="1:16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</row>
    <row r="206" spans="1:16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1:16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</row>
    <row r="208" spans="1:16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</row>
    <row r="209" spans="1:16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</row>
    <row r="210" spans="1:16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</row>
    <row r="211" spans="1:16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</row>
    <row r="212" spans="1:16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</row>
    <row r="213" spans="1:16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</row>
    <row r="214" spans="1:16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</row>
    <row r="215" spans="1:16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</row>
    <row r="216" spans="1:16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</row>
    <row r="217" spans="1:16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spans="1:16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</row>
    <row r="219" spans="1:16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</row>
    <row r="220" spans="1:16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</row>
    <row r="221" spans="1:16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</row>
    <row r="222" spans="1:16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</row>
    <row r="223" spans="1:16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spans="1:16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</row>
    <row r="225" spans="1:16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</row>
    <row r="226" spans="1:16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</row>
    <row r="227" spans="1:16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</row>
    <row r="228" spans="1:16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</row>
    <row r="229" spans="1:16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</row>
    <row r="230" spans="1:16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</row>
    <row r="231" spans="1:16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</row>
    <row r="232" spans="1:16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</row>
    <row r="233" spans="1:16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</row>
    <row r="234" spans="1:16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</row>
    <row r="235" spans="1:16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</row>
    <row r="236" spans="1:16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</row>
    <row r="237" spans="1:16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</row>
    <row r="238" spans="1:16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</row>
    <row r="239" spans="1:16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</row>
    <row r="240" spans="1:16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</row>
    <row r="241" spans="1:16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</row>
    <row r="242" spans="1:16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</row>
    <row r="243" spans="1:16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</row>
    <row r="244" spans="1:16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</row>
    <row r="245" spans="1:16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</row>
    <row r="246" spans="1:16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</row>
    <row r="247" spans="1:16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</row>
    <row r="248" spans="1:16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</row>
    <row r="249" spans="1:16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</row>
  </sheetData>
  <mergeCells count="20">
    <mergeCell ref="A1:P1"/>
    <mergeCell ref="A3:P3"/>
    <mergeCell ref="A4:P4"/>
    <mergeCell ref="A42:J42"/>
    <mergeCell ref="O44:P44"/>
    <mergeCell ref="M11:P11"/>
    <mergeCell ref="M13:P13"/>
    <mergeCell ref="A15:A16"/>
    <mergeCell ref="B15:B16"/>
    <mergeCell ref="C15:C16"/>
    <mergeCell ref="D15:D16"/>
    <mergeCell ref="E15:E16"/>
    <mergeCell ref="F15:K15"/>
    <mergeCell ref="C6:P6"/>
    <mergeCell ref="C7:P7"/>
    <mergeCell ref="C8:P8"/>
    <mergeCell ref="C9:P9"/>
    <mergeCell ref="L15:P15"/>
    <mergeCell ref="B46:C46"/>
    <mergeCell ref="E46:H46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37"/>
  <sheetViews>
    <sheetView zoomScale="85" zoomScaleNormal="85" workbookViewId="0">
      <selection activeCell="C9" sqref="C9:P9"/>
    </sheetView>
  </sheetViews>
  <sheetFormatPr defaultColWidth="9.140625" defaultRowHeight="15" outlineLevelRow="1" x14ac:dyDescent="0.25"/>
  <cols>
    <col min="1" max="2" width="8.7109375" style="25" customWidth="1"/>
    <col min="3" max="3" width="44.7109375" style="25" customWidth="1"/>
    <col min="4" max="5" width="9.7109375" style="25" customWidth="1"/>
    <col min="6" max="11" width="8.7109375" style="25" customWidth="1"/>
    <col min="12" max="15" width="10.7109375" style="25" customWidth="1"/>
    <col min="16" max="16" width="12.7109375" style="25" customWidth="1"/>
    <col min="17" max="16384" width="9.140625" style="25"/>
  </cols>
  <sheetData>
    <row r="1" spans="1:16" ht="20.25" x14ac:dyDescent="0.3">
      <c r="A1" s="235" t="s">
        <v>386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3" spans="1:16" ht="20.25" x14ac:dyDescent="0.3">
      <c r="A3" s="236" t="s">
        <v>53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4" spans="1:16" x14ac:dyDescent="0.25">
      <c r="A4" s="237" t="s">
        <v>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</row>
    <row r="5" spans="1:16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1</v>
      </c>
      <c r="B6" s="22"/>
      <c r="C6" s="197" t="s">
        <v>393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16" x14ac:dyDescent="0.25">
      <c r="A7" s="22" t="s">
        <v>2</v>
      </c>
      <c r="B7" s="22"/>
      <c r="C7" s="197" t="s">
        <v>393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</row>
    <row r="8" spans="1:16" x14ac:dyDescent="0.25">
      <c r="A8" s="22" t="s">
        <v>3</v>
      </c>
      <c r="B8" s="22"/>
      <c r="C8" s="197" t="s">
        <v>345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x14ac:dyDescent="0.25">
      <c r="A9" s="22" t="s">
        <v>394</v>
      </c>
      <c r="B9" s="22"/>
      <c r="C9" s="197" t="s">
        <v>404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6" x14ac:dyDescent="0.25">
      <c r="A11" s="22" t="s">
        <v>398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M11" s="233">
        <f>P30</f>
        <v>0</v>
      </c>
      <c r="N11" s="233"/>
      <c r="O11" s="233"/>
      <c r="P11" s="233"/>
    </row>
    <row r="12" spans="1:16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M13" s="223" t="str">
        <f>KOPS1!F21</f>
        <v>Tāme sastādīta:</v>
      </c>
      <c r="N13" s="223"/>
      <c r="O13" s="223"/>
      <c r="P13" s="223"/>
    </row>
    <row r="15" spans="1:16" ht="15" customHeight="1" x14ac:dyDescent="0.25">
      <c r="A15" s="234" t="s">
        <v>4</v>
      </c>
      <c r="B15" s="234" t="s">
        <v>5</v>
      </c>
      <c r="C15" s="234" t="s">
        <v>71</v>
      </c>
      <c r="D15" s="234" t="s">
        <v>6</v>
      </c>
      <c r="E15" s="234" t="s">
        <v>7</v>
      </c>
      <c r="F15" s="234" t="s">
        <v>8</v>
      </c>
      <c r="G15" s="234"/>
      <c r="H15" s="234"/>
      <c r="I15" s="234"/>
      <c r="J15" s="234"/>
      <c r="K15" s="234"/>
      <c r="L15" s="234" t="s">
        <v>9</v>
      </c>
      <c r="M15" s="234"/>
      <c r="N15" s="234"/>
      <c r="O15" s="234"/>
      <c r="P15" s="234"/>
    </row>
    <row r="16" spans="1:16" ht="51" x14ac:dyDescent="0.25">
      <c r="A16" s="234"/>
      <c r="B16" s="234"/>
      <c r="C16" s="234"/>
      <c r="D16" s="234"/>
      <c r="E16" s="234"/>
      <c r="F16" s="140" t="s">
        <v>50</v>
      </c>
      <c r="G16" s="140" t="s">
        <v>51</v>
      </c>
      <c r="H16" s="140" t="s">
        <v>72</v>
      </c>
      <c r="I16" s="140" t="s">
        <v>73</v>
      </c>
      <c r="J16" s="140" t="s">
        <v>74</v>
      </c>
      <c r="K16" s="140" t="s">
        <v>75</v>
      </c>
      <c r="L16" s="140" t="s">
        <v>52</v>
      </c>
      <c r="M16" s="140" t="s">
        <v>72</v>
      </c>
      <c r="N16" s="140" t="s">
        <v>73</v>
      </c>
      <c r="O16" s="140" t="s">
        <v>74</v>
      </c>
      <c r="P16" s="140" t="s">
        <v>76</v>
      </c>
    </row>
    <row r="17" spans="1:16" ht="15.75" thickBot="1" x14ac:dyDescent="0.3">
      <c r="A17" s="150">
        <v>1</v>
      </c>
      <c r="B17" s="150">
        <v>2</v>
      </c>
      <c r="C17" s="151" t="s">
        <v>66</v>
      </c>
      <c r="D17" s="150" t="s">
        <v>67</v>
      </c>
      <c r="E17" s="152">
        <v>5</v>
      </c>
      <c r="F17" s="152">
        <v>6</v>
      </c>
      <c r="G17" s="152">
        <v>7</v>
      </c>
      <c r="H17" s="152">
        <v>8</v>
      </c>
      <c r="I17" s="152">
        <v>9</v>
      </c>
      <c r="J17" s="152">
        <v>10</v>
      </c>
      <c r="K17" s="152">
        <v>11</v>
      </c>
      <c r="L17" s="152">
        <v>12</v>
      </c>
      <c r="M17" s="152">
        <v>13</v>
      </c>
      <c r="N17" s="152">
        <v>14</v>
      </c>
      <c r="O17" s="152">
        <v>15</v>
      </c>
      <c r="P17" s="152">
        <v>16</v>
      </c>
    </row>
    <row r="18" spans="1:16" ht="15.75" thickTop="1" x14ac:dyDescent="0.25">
      <c r="A18" s="166"/>
      <c r="B18" s="1"/>
      <c r="C18" s="167"/>
      <c r="D18" s="168"/>
      <c r="E18" s="2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x14ac:dyDescent="0.25">
      <c r="A19" s="41"/>
      <c r="B19" s="41"/>
      <c r="C19" s="72" t="s">
        <v>336</v>
      </c>
      <c r="D19" s="73"/>
      <c r="E19" s="24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5">
      <c r="A20" s="41">
        <v>1</v>
      </c>
      <c r="B20" s="41" t="s">
        <v>56</v>
      </c>
      <c r="C20" s="71" t="s">
        <v>337</v>
      </c>
      <c r="D20" s="40" t="s">
        <v>197</v>
      </c>
      <c r="E20" s="24">
        <v>24.3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5">
      <c r="A21" s="41"/>
      <c r="B21" s="41"/>
      <c r="C21" s="71"/>
      <c r="D21" s="40"/>
      <c r="E21" s="24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5">
      <c r="A22" s="41"/>
      <c r="B22" s="41"/>
      <c r="C22" s="72" t="s">
        <v>340</v>
      </c>
      <c r="D22" s="73"/>
      <c r="E22" s="24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25.5" x14ac:dyDescent="0.25">
      <c r="A23" s="63">
        <f>A20+1</f>
        <v>2</v>
      </c>
      <c r="B23" s="142" t="s">
        <v>56</v>
      </c>
      <c r="C23" s="45" t="s">
        <v>341</v>
      </c>
      <c r="D23" s="142" t="s">
        <v>197</v>
      </c>
      <c r="E23" s="24">
        <v>4.8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5">
      <c r="A24" s="63">
        <f>A23+1</f>
        <v>3</v>
      </c>
      <c r="B24" s="41" t="s">
        <v>56</v>
      </c>
      <c r="C24" s="74" t="s">
        <v>342</v>
      </c>
      <c r="D24" s="40" t="str">
        <f>D23</f>
        <v>m2</v>
      </c>
      <c r="E24" s="24">
        <v>4.8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5">
      <c r="A25" s="63">
        <f>A24+1</f>
        <v>4</v>
      </c>
      <c r="B25" s="41" t="s">
        <v>56</v>
      </c>
      <c r="C25" s="74" t="s">
        <v>343</v>
      </c>
      <c r="D25" s="40" t="str">
        <f>D24</f>
        <v>m2</v>
      </c>
      <c r="E25" s="24">
        <v>4.8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25.5" x14ac:dyDescent="0.25">
      <c r="A26" s="63">
        <f>A25+1</f>
        <v>5</v>
      </c>
      <c r="B26" s="41" t="s">
        <v>56</v>
      </c>
      <c r="C26" s="74" t="s">
        <v>344</v>
      </c>
      <c r="D26" s="40" t="str">
        <f>D25</f>
        <v>m2</v>
      </c>
      <c r="E26" s="24">
        <v>6.04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A27" s="63">
        <f>A26+1</f>
        <v>6</v>
      </c>
      <c r="B27" s="41" t="s">
        <v>56</v>
      </c>
      <c r="C27" s="74" t="s">
        <v>338</v>
      </c>
      <c r="D27" s="40" t="s">
        <v>339</v>
      </c>
      <c r="E27" s="24">
        <v>6.2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5.75" thickBot="1" x14ac:dyDescent="0.3">
      <c r="A28" s="67"/>
      <c r="B28" s="1"/>
      <c r="C28" s="154"/>
      <c r="D28" s="155"/>
      <c r="E28" s="24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5.75" thickTop="1" x14ac:dyDescent="0.25">
      <c r="A29" s="156"/>
      <c r="B29" s="156"/>
      <c r="C29" s="157"/>
      <c r="D29" s="158"/>
      <c r="E29" s="159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</row>
    <row r="30" spans="1:16" x14ac:dyDescent="0.25">
      <c r="A30" s="228" t="s">
        <v>395</v>
      </c>
      <c r="B30" s="229"/>
      <c r="C30" s="229"/>
      <c r="D30" s="229"/>
      <c r="E30" s="229"/>
      <c r="F30" s="229"/>
      <c r="G30" s="229"/>
      <c r="H30" s="229"/>
      <c r="I30" s="229"/>
      <c r="J30" s="230"/>
      <c r="K30" s="161"/>
      <c r="L30" s="161">
        <f>SUM(L19:L29)</f>
        <v>0</v>
      </c>
      <c r="M30" s="161">
        <f>SUM(M19:M29)</f>
        <v>0</v>
      </c>
      <c r="N30" s="161">
        <f>SUM(N19:N29)</f>
        <v>0</v>
      </c>
      <c r="O30" s="161">
        <f>SUM(O19:O29)</f>
        <v>0</v>
      </c>
      <c r="P30" s="161">
        <f>SUM(P19:P29)</f>
        <v>0</v>
      </c>
    </row>
    <row r="31" spans="1:16" outlineLevel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outlineLevel="1" x14ac:dyDescent="0.25">
      <c r="D32" s="22"/>
      <c r="E32" s="22"/>
      <c r="G32" s="22"/>
      <c r="H32" s="4"/>
      <c r="I32" s="5"/>
      <c r="J32" s="4"/>
      <c r="K32" s="4"/>
      <c r="L32" s="162"/>
      <c r="N32" s="163"/>
      <c r="O32" s="231">
        <f>P30</f>
        <v>0</v>
      </c>
      <c r="P32" s="231"/>
    </row>
    <row r="33" spans="1:16" outlineLevel="1" x14ac:dyDescent="0.25">
      <c r="A33" s="25" t="str">
        <f>"Sastādīja: "&amp;KOPS1!$B$58</f>
        <v xml:space="preserve">Sastādīja: </v>
      </c>
      <c r="D33" s="141" t="str">
        <f>"Pārbaudīja: "&amp;KOPS1!$F$58</f>
        <v xml:space="preserve">Pārbaudīja: </v>
      </c>
      <c r="E33" s="164"/>
      <c r="F33" s="165"/>
      <c r="G33" s="165"/>
      <c r="H33" s="165"/>
      <c r="K33" s="165"/>
      <c r="L33" s="165"/>
      <c r="M33" s="22"/>
      <c r="N33" s="22"/>
      <c r="O33" s="22"/>
      <c r="P33" s="22"/>
    </row>
    <row r="34" spans="1:16" outlineLevel="1" x14ac:dyDescent="0.25">
      <c r="B34" s="232" t="s">
        <v>14</v>
      </c>
      <c r="C34" s="232"/>
      <c r="D34" s="22"/>
      <c r="E34" s="232" t="s">
        <v>14</v>
      </c>
      <c r="F34" s="232"/>
      <c r="G34" s="232"/>
      <c r="H34" s="232"/>
      <c r="K34" s="165"/>
      <c r="L34" s="165"/>
      <c r="M34" s="22"/>
      <c r="N34" s="22"/>
      <c r="O34" s="22"/>
      <c r="P34" s="22"/>
    </row>
    <row r="35" spans="1:16" outlineLevel="1" x14ac:dyDescent="0.25">
      <c r="A35" s="22" t="str">
        <f>"Sertifikāta Nr.: "&amp;KOPS1!$B$60</f>
        <v xml:space="preserve">Sertifikāta Nr.: </v>
      </c>
      <c r="B35" s="164"/>
      <c r="C35" s="35"/>
      <c r="D35" s="22"/>
      <c r="E35" s="22"/>
      <c r="G35" s="22" t="str">
        <f>"Sertifikāta Nr.: "&amp;KOPS1!$F$70</f>
        <v xml:space="preserve">Sertifikāta Nr.: </v>
      </c>
      <c r="I35" s="5"/>
      <c r="J35" s="5"/>
      <c r="K35" s="5"/>
      <c r="L35" s="5"/>
      <c r="M35" s="22"/>
      <c r="N35" s="22"/>
      <c r="O35" s="22"/>
      <c r="P35" s="22"/>
    </row>
    <row r="36" spans="1:16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1:1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1:1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1:1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1:1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1:1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1:1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1:1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1:1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1:1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1:1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1:1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1:1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1:1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1:1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1:1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1:1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1:1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1:1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1:1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1:1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1:1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1:1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1:1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1:1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1:1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1:1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1:1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spans="1:16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1:16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1:16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6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1:16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1:16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1:16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1:16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1:16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6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1:16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</row>
    <row r="186" spans="1:16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</row>
    <row r="187" spans="1:16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</row>
    <row r="188" spans="1:16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</row>
    <row r="189" spans="1:16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</row>
    <row r="190" spans="1:16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spans="1:16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</row>
    <row r="192" spans="1:16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</row>
    <row r="193" spans="1:16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</row>
    <row r="194" spans="1:16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spans="1:16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</row>
    <row r="196" spans="1:16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1:16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  <row r="198" spans="1:16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</row>
    <row r="199" spans="1:16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</row>
    <row r="200" spans="1:16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1:16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1:16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</row>
    <row r="203" spans="1:16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</row>
    <row r="204" spans="1:16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</row>
    <row r="205" spans="1:16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</row>
    <row r="206" spans="1:16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1:16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</row>
    <row r="208" spans="1:16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</row>
    <row r="209" spans="1:16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</row>
    <row r="210" spans="1:16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</row>
    <row r="211" spans="1:16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</row>
    <row r="212" spans="1:16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</row>
    <row r="213" spans="1:16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</row>
    <row r="214" spans="1:16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</row>
    <row r="215" spans="1:16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</row>
    <row r="216" spans="1:16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</row>
    <row r="217" spans="1:16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spans="1:16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</row>
    <row r="219" spans="1:16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</row>
    <row r="220" spans="1:16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</row>
    <row r="221" spans="1:16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</row>
    <row r="222" spans="1:16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</row>
    <row r="223" spans="1:16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spans="1:16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</row>
    <row r="225" spans="1:16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</row>
    <row r="226" spans="1:16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</row>
    <row r="227" spans="1:16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</row>
    <row r="228" spans="1:16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</row>
    <row r="229" spans="1:16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</row>
    <row r="230" spans="1:16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</row>
    <row r="231" spans="1:16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</row>
    <row r="232" spans="1:16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</row>
    <row r="233" spans="1:16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</row>
    <row r="234" spans="1:16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</row>
    <row r="235" spans="1:16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</row>
    <row r="236" spans="1:16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</row>
    <row r="237" spans="1:16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</row>
  </sheetData>
  <mergeCells count="20">
    <mergeCell ref="A1:P1"/>
    <mergeCell ref="A3:P3"/>
    <mergeCell ref="A4:P4"/>
    <mergeCell ref="A30:J30"/>
    <mergeCell ref="O32:P32"/>
    <mergeCell ref="M11:P11"/>
    <mergeCell ref="M13:P13"/>
    <mergeCell ref="A15:A16"/>
    <mergeCell ref="B15:B16"/>
    <mergeCell ref="C15:C16"/>
    <mergeCell ref="D15:D16"/>
    <mergeCell ref="E15:E16"/>
    <mergeCell ref="F15:K15"/>
    <mergeCell ref="C6:P6"/>
    <mergeCell ref="C7:P7"/>
    <mergeCell ref="C8:P8"/>
    <mergeCell ref="C9:P9"/>
    <mergeCell ref="L15:P15"/>
    <mergeCell ref="B34:C34"/>
    <mergeCell ref="E34:H34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60"/>
  <sheetViews>
    <sheetView topLeftCell="A4" zoomScale="85" zoomScaleNormal="85" workbookViewId="0">
      <selection activeCell="C15" sqref="C15:D16"/>
    </sheetView>
  </sheetViews>
  <sheetFormatPr defaultColWidth="9.140625" defaultRowHeight="15" outlineLevelRow="1" x14ac:dyDescent="0.25"/>
  <cols>
    <col min="1" max="2" width="8.7109375" style="25" customWidth="1"/>
    <col min="3" max="3" width="33.5703125" style="25" customWidth="1"/>
    <col min="4" max="4" width="14.42578125" style="25" customWidth="1"/>
    <col min="5" max="6" width="9.7109375" style="25" customWidth="1"/>
    <col min="7" max="12" width="8.7109375" style="25" customWidth="1"/>
    <col min="13" max="16" width="10.7109375" style="25" customWidth="1"/>
    <col min="17" max="17" width="12.7109375" style="25" customWidth="1"/>
    <col min="18" max="16384" width="9.140625" style="25"/>
  </cols>
  <sheetData>
    <row r="1" spans="1:17" ht="20.25" x14ac:dyDescent="0.3">
      <c r="A1" s="235" t="s">
        <v>385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</row>
    <row r="3" spans="1:17" ht="20.25" x14ac:dyDescent="0.3">
      <c r="A3" s="236" t="s">
        <v>32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</row>
    <row r="4" spans="1:17" x14ac:dyDescent="0.25">
      <c r="A4" s="237" t="s">
        <v>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</row>
    <row r="5" spans="1:17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25">
      <c r="A6" s="22" t="s">
        <v>1</v>
      </c>
      <c r="B6" s="22"/>
      <c r="C6" s="197" t="s">
        <v>393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</row>
    <row r="7" spans="1:17" x14ac:dyDescent="0.25">
      <c r="A7" s="22" t="s">
        <v>2</v>
      </c>
      <c r="B7" s="22"/>
      <c r="C7" s="197" t="s">
        <v>393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</row>
    <row r="8" spans="1:17" x14ac:dyDescent="0.25">
      <c r="A8" s="22" t="s">
        <v>3</v>
      </c>
      <c r="B8" s="22"/>
      <c r="C8" s="197" t="s">
        <v>345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</row>
    <row r="9" spans="1:17" x14ac:dyDescent="0.25">
      <c r="A9" s="22" t="s">
        <v>394</v>
      </c>
      <c r="B9" s="22"/>
      <c r="C9" s="197" t="s">
        <v>404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</row>
    <row r="10" spans="1:17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7" x14ac:dyDescent="0.25">
      <c r="A11" s="22" t="s">
        <v>399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N11" s="233">
        <f>Q53</f>
        <v>0</v>
      </c>
      <c r="O11" s="233"/>
      <c r="P11" s="233"/>
      <c r="Q11" s="233"/>
    </row>
    <row r="12" spans="1:17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N13" s="223" t="str">
        <f>KOPS1!F21</f>
        <v>Tāme sastādīta:</v>
      </c>
      <c r="O13" s="223"/>
      <c r="P13" s="223"/>
      <c r="Q13" s="223"/>
    </row>
    <row r="15" spans="1:17" ht="15" customHeight="1" x14ac:dyDescent="0.25">
      <c r="A15" s="234" t="s">
        <v>4</v>
      </c>
      <c r="B15" s="234" t="s">
        <v>5</v>
      </c>
      <c r="C15" s="240" t="s">
        <v>71</v>
      </c>
      <c r="D15" s="241"/>
      <c r="E15" s="234" t="s">
        <v>6</v>
      </c>
      <c r="F15" s="234" t="s">
        <v>7</v>
      </c>
      <c r="G15" s="234" t="s">
        <v>8</v>
      </c>
      <c r="H15" s="234"/>
      <c r="I15" s="234"/>
      <c r="J15" s="234"/>
      <c r="K15" s="234"/>
      <c r="L15" s="234"/>
      <c r="M15" s="234" t="s">
        <v>9</v>
      </c>
      <c r="N15" s="234"/>
      <c r="O15" s="234"/>
      <c r="P15" s="234"/>
      <c r="Q15" s="234"/>
    </row>
    <row r="16" spans="1:17" ht="51" x14ac:dyDescent="0.25">
      <c r="A16" s="234"/>
      <c r="B16" s="234"/>
      <c r="C16" s="242"/>
      <c r="D16" s="243"/>
      <c r="E16" s="234"/>
      <c r="F16" s="234"/>
      <c r="G16" s="140" t="s">
        <v>50</v>
      </c>
      <c r="H16" s="140" t="s">
        <v>51</v>
      </c>
      <c r="I16" s="140" t="s">
        <v>72</v>
      </c>
      <c r="J16" s="140" t="s">
        <v>73</v>
      </c>
      <c r="K16" s="140" t="s">
        <v>74</v>
      </c>
      <c r="L16" s="140" t="s">
        <v>75</v>
      </c>
      <c r="M16" s="140" t="s">
        <v>52</v>
      </c>
      <c r="N16" s="140" t="s">
        <v>72</v>
      </c>
      <c r="O16" s="140" t="s">
        <v>73</v>
      </c>
      <c r="P16" s="140" t="s">
        <v>74</v>
      </c>
      <c r="Q16" s="140" t="s">
        <v>76</v>
      </c>
    </row>
    <row r="17" spans="1:17" ht="15" customHeight="1" thickBot="1" x14ac:dyDescent="0.3">
      <c r="A17" s="150">
        <v>1</v>
      </c>
      <c r="B17" s="150">
        <v>2</v>
      </c>
      <c r="C17" s="238" t="s">
        <v>66</v>
      </c>
      <c r="D17" s="239"/>
      <c r="E17" s="150" t="s">
        <v>67</v>
      </c>
      <c r="F17" s="152">
        <v>5</v>
      </c>
      <c r="G17" s="152">
        <v>6</v>
      </c>
      <c r="H17" s="152">
        <v>7</v>
      </c>
      <c r="I17" s="152">
        <v>8</v>
      </c>
      <c r="J17" s="152">
        <v>9</v>
      </c>
      <c r="K17" s="152">
        <v>10</v>
      </c>
      <c r="L17" s="152">
        <v>11</v>
      </c>
      <c r="M17" s="152">
        <v>12</v>
      </c>
      <c r="N17" s="152">
        <v>13</v>
      </c>
      <c r="O17" s="152">
        <v>14</v>
      </c>
      <c r="P17" s="152">
        <v>15</v>
      </c>
      <c r="Q17" s="152">
        <v>16</v>
      </c>
    </row>
    <row r="18" spans="1:17" ht="15.75" thickTop="1" x14ac:dyDescent="0.25">
      <c r="A18" s="81"/>
      <c r="B18" s="1"/>
      <c r="C18" s="83"/>
      <c r="D18" s="83"/>
      <c r="E18" s="84"/>
      <c r="F18" s="85"/>
      <c r="G18" s="37"/>
      <c r="H18" s="37"/>
      <c r="I18" s="11"/>
      <c r="J18" s="37"/>
      <c r="K18" s="37"/>
      <c r="L18" s="11"/>
      <c r="M18" s="11"/>
      <c r="N18" s="11"/>
      <c r="O18" s="11"/>
      <c r="P18" s="11"/>
      <c r="Q18" s="11"/>
    </row>
    <row r="19" spans="1:17" x14ac:dyDescent="0.25">
      <c r="A19" s="81"/>
      <c r="B19" s="1"/>
      <c r="C19" s="86" t="s">
        <v>360</v>
      </c>
      <c r="D19" s="83"/>
      <c r="E19" s="84"/>
      <c r="F19" s="85"/>
      <c r="G19" s="37"/>
      <c r="H19" s="37"/>
      <c r="I19" s="11"/>
      <c r="J19" s="37"/>
      <c r="K19" s="37"/>
      <c r="L19" s="11"/>
      <c r="M19" s="11"/>
      <c r="N19" s="11"/>
      <c r="O19" s="11"/>
      <c r="P19" s="11"/>
      <c r="Q19" s="11"/>
    </row>
    <row r="20" spans="1:17" ht="38.25" x14ac:dyDescent="0.25">
      <c r="A20" s="81">
        <v>1</v>
      </c>
      <c r="B20" s="82" t="s">
        <v>56</v>
      </c>
      <c r="C20" s="83" t="s">
        <v>361</v>
      </c>
      <c r="D20" s="83" t="s">
        <v>346</v>
      </c>
      <c r="E20" s="84" t="s">
        <v>168</v>
      </c>
      <c r="F20" s="85">
        <v>4</v>
      </c>
      <c r="G20" s="37"/>
      <c r="H20" s="37"/>
      <c r="I20" s="11"/>
      <c r="J20" s="37"/>
      <c r="K20" s="37"/>
      <c r="L20" s="11"/>
      <c r="M20" s="11"/>
      <c r="N20" s="11"/>
      <c r="O20" s="11"/>
      <c r="P20" s="11"/>
      <c r="Q20" s="11"/>
    </row>
    <row r="21" spans="1:17" ht="38.25" x14ac:dyDescent="0.25">
      <c r="A21" s="81">
        <f>A20+1</f>
        <v>2</v>
      </c>
      <c r="B21" s="82" t="s">
        <v>56</v>
      </c>
      <c r="C21" s="83" t="s">
        <v>362</v>
      </c>
      <c r="D21" s="83" t="s">
        <v>346</v>
      </c>
      <c r="E21" s="84" t="s">
        <v>168</v>
      </c>
      <c r="F21" s="85">
        <v>1</v>
      </c>
      <c r="G21" s="37"/>
      <c r="H21" s="37"/>
      <c r="I21" s="11"/>
      <c r="J21" s="37"/>
      <c r="K21" s="37"/>
      <c r="L21" s="11"/>
      <c r="M21" s="11"/>
      <c r="N21" s="11"/>
      <c r="O21" s="11"/>
      <c r="P21" s="11"/>
      <c r="Q21" s="11"/>
    </row>
    <row r="22" spans="1:17" x14ac:dyDescent="0.25">
      <c r="A22" s="81">
        <f>A21+1</f>
        <v>3</v>
      </c>
      <c r="B22" s="82" t="s">
        <v>56</v>
      </c>
      <c r="C22" s="83" t="s">
        <v>347</v>
      </c>
      <c r="D22" s="83" t="s">
        <v>348</v>
      </c>
      <c r="E22" s="84" t="s">
        <v>86</v>
      </c>
      <c r="F22" s="85">
        <v>60</v>
      </c>
      <c r="G22" s="37"/>
      <c r="H22" s="37"/>
      <c r="I22" s="11"/>
      <c r="J22" s="37"/>
      <c r="K22" s="37"/>
      <c r="L22" s="11"/>
      <c r="M22" s="11"/>
      <c r="N22" s="11"/>
      <c r="O22" s="11"/>
      <c r="P22" s="11"/>
      <c r="Q22" s="11"/>
    </row>
    <row r="23" spans="1:17" x14ac:dyDescent="0.25">
      <c r="A23" s="81">
        <f t="shared" ref="A23:A33" si="0">A22+1</f>
        <v>4</v>
      </c>
      <c r="B23" s="82" t="s">
        <v>56</v>
      </c>
      <c r="C23" s="83" t="s">
        <v>347</v>
      </c>
      <c r="D23" s="83" t="s">
        <v>349</v>
      </c>
      <c r="E23" s="84" t="s">
        <v>86</v>
      </c>
      <c r="F23" s="85">
        <v>38</v>
      </c>
      <c r="G23" s="37"/>
      <c r="H23" s="37"/>
      <c r="I23" s="11"/>
      <c r="J23" s="37"/>
      <c r="K23" s="37"/>
      <c r="L23" s="11"/>
      <c r="M23" s="11"/>
      <c r="N23" s="11"/>
      <c r="O23" s="11"/>
      <c r="P23" s="11"/>
      <c r="Q23" s="11"/>
    </row>
    <row r="24" spans="1:17" x14ac:dyDescent="0.25">
      <c r="A24" s="81">
        <f t="shared" si="0"/>
        <v>5</v>
      </c>
      <c r="B24" s="82" t="s">
        <v>56</v>
      </c>
      <c r="C24" s="83" t="s">
        <v>350</v>
      </c>
      <c r="D24" s="83" t="s">
        <v>351</v>
      </c>
      <c r="E24" s="84" t="s">
        <v>86</v>
      </c>
      <c r="F24" s="85">
        <v>6</v>
      </c>
      <c r="G24" s="37"/>
      <c r="H24" s="37"/>
      <c r="I24" s="11"/>
      <c r="J24" s="37"/>
      <c r="K24" s="37"/>
      <c r="L24" s="11"/>
      <c r="M24" s="11"/>
      <c r="N24" s="11"/>
      <c r="O24" s="11"/>
      <c r="P24" s="11"/>
      <c r="Q24" s="11"/>
    </row>
    <row r="25" spans="1:17" x14ac:dyDescent="0.25">
      <c r="A25" s="81">
        <f t="shared" si="0"/>
        <v>6</v>
      </c>
      <c r="B25" s="82" t="s">
        <v>56</v>
      </c>
      <c r="C25" s="83" t="s">
        <v>352</v>
      </c>
      <c r="D25" s="83" t="s">
        <v>353</v>
      </c>
      <c r="E25" s="84" t="s">
        <v>168</v>
      </c>
      <c r="F25" s="85">
        <v>10</v>
      </c>
      <c r="G25" s="37"/>
      <c r="H25" s="37"/>
      <c r="I25" s="11"/>
      <c r="J25" s="37"/>
      <c r="K25" s="37"/>
      <c r="L25" s="11"/>
      <c r="M25" s="11"/>
      <c r="N25" s="11"/>
      <c r="O25" s="11"/>
      <c r="P25" s="11"/>
      <c r="Q25" s="11"/>
    </row>
    <row r="26" spans="1:17" ht="25.5" x14ac:dyDescent="0.25">
      <c r="A26" s="81">
        <f t="shared" si="0"/>
        <v>7</v>
      </c>
      <c r="B26" s="82" t="s">
        <v>56</v>
      </c>
      <c r="C26" s="83" t="s">
        <v>354</v>
      </c>
      <c r="D26" s="83" t="s">
        <v>355</v>
      </c>
      <c r="E26" s="84" t="s">
        <v>86</v>
      </c>
      <c r="F26" s="85">
        <v>32</v>
      </c>
      <c r="G26" s="37"/>
      <c r="H26" s="37"/>
      <c r="I26" s="11"/>
      <c r="J26" s="37"/>
      <c r="K26" s="37"/>
      <c r="L26" s="11"/>
      <c r="M26" s="11"/>
      <c r="N26" s="11"/>
      <c r="O26" s="11"/>
      <c r="P26" s="11"/>
      <c r="Q26" s="11"/>
    </row>
    <row r="27" spans="1:17" ht="25.5" x14ac:dyDescent="0.25">
      <c r="A27" s="81">
        <f t="shared" si="0"/>
        <v>8</v>
      </c>
      <c r="B27" s="82" t="s">
        <v>56</v>
      </c>
      <c r="C27" s="83" t="s">
        <v>363</v>
      </c>
      <c r="D27" s="83"/>
      <c r="E27" s="84" t="s">
        <v>87</v>
      </c>
      <c r="F27" s="85">
        <v>1</v>
      </c>
      <c r="G27" s="37"/>
      <c r="H27" s="37"/>
      <c r="I27" s="11"/>
      <c r="J27" s="37"/>
      <c r="K27" s="37"/>
      <c r="L27" s="11"/>
      <c r="M27" s="11"/>
      <c r="N27" s="11"/>
      <c r="O27" s="11"/>
      <c r="P27" s="11"/>
      <c r="Q27" s="11"/>
    </row>
    <row r="28" spans="1:17" ht="25.5" x14ac:dyDescent="0.25">
      <c r="A28" s="81">
        <f t="shared" si="0"/>
        <v>9</v>
      </c>
      <c r="B28" s="82" t="s">
        <v>56</v>
      </c>
      <c r="C28" s="83" t="s">
        <v>364</v>
      </c>
      <c r="D28" s="83"/>
      <c r="E28" s="84" t="s">
        <v>87</v>
      </c>
      <c r="F28" s="85">
        <v>7</v>
      </c>
      <c r="G28" s="37"/>
      <c r="H28" s="37"/>
      <c r="I28" s="11"/>
      <c r="J28" s="37"/>
      <c r="K28" s="37"/>
      <c r="L28" s="11"/>
      <c r="M28" s="11"/>
      <c r="N28" s="11"/>
      <c r="O28" s="11"/>
      <c r="P28" s="11"/>
      <c r="Q28" s="11"/>
    </row>
    <row r="29" spans="1:17" ht="25.5" x14ac:dyDescent="0.25">
      <c r="A29" s="81">
        <f t="shared" si="0"/>
        <v>10</v>
      </c>
      <c r="B29" s="82" t="s">
        <v>56</v>
      </c>
      <c r="C29" s="83" t="s">
        <v>356</v>
      </c>
      <c r="D29" s="83"/>
      <c r="E29" s="84" t="s">
        <v>168</v>
      </c>
      <c r="F29" s="85">
        <v>5</v>
      </c>
      <c r="G29" s="37"/>
      <c r="H29" s="37"/>
      <c r="I29" s="11"/>
      <c r="J29" s="37"/>
      <c r="K29" s="37"/>
      <c r="L29" s="11"/>
      <c r="M29" s="11"/>
      <c r="N29" s="11"/>
      <c r="O29" s="11"/>
      <c r="P29" s="11"/>
      <c r="Q29" s="11"/>
    </row>
    <row r="30" spans="1:17" ht="25.5" x14ac:dyDescent="0.25">
      <c r="A30" s="81">
        <f t="shared" si="0"/>
        <v>11</v>
      </c>
      <c r="B30" s="82" t="s">
        <v>56</v>
      </c>
      <c r="C30" s="83" t="s">
        <v>357</v>
      </c>
      <c r="D30" s="83"/>
      <c r="E30" s="84" t="s">
        <v>168</v>
      </c>
      <c r="F30" s="85">
        <v>15</v>
      </c>
      <c r="G30" s="37"/>
      <c r="H30" s="37"/>
      <c r="I30" s="11"/>
      <c r="J30" s="37"/>
      <c r="K30" s="37"/>
      <c r="L30" s="11"/>
      <c r="M30" s="11"/>
      <c r="N30" s="11"/>
      <c r="O30" s="11"/>
      <c r="P30" s="11"/>
      <c r="Q30" s="11"/>
    </row>
    <row r="31" spans="1:17" x14ac:dyDescent="0.25">
      <c r="A31" s="81">
        <f t="shared" si="0"/>
        <v>12</v>
      </c>
      <c r="B31" s="82" t="s">
        <v>56</v>
      </c>
      <c r="C31" s="83" t="s">
        <v>358</v>
      </c>
      <c r="D31" s="83"/>
      <c r="E31" s="84" t="s">
        <v>86</v>
      </c>
      <c r="F31" s="85">
        <v>52</v>
      </c>
      <c r="G31" s="37"/>
      <c r="H31" s="37"/>
      <c r="I31" s="11"/>
      <c r="J31" s="37"/>
      <c r="K31" s="37"/>
      <c r="L31" s="11"/>
      <c r="M31" s="11"/>
      <c r="N31" s="11"/>
      <c r="O31" s="11"/>
      <c r="P31" s="11"/>
      <c r="Q31" s="11"/>
    </row>
    <row r="32" spans="1:17" ht="25.5" x14ac:dyDescent="0.25">
      <c r="A32" s="81">
        <f t="shared" si="0"/>
        <v>13</v>
      </c>
      <c r="B32" s="82" t="s">
        <v>56</v>
      </c>
      <c r="C32" s="83" t="s">
        <v>359</v>
      </c>
      <c r="D32" s="83"/>
      <c r="E32" s="84" t="s">
        <v>86</v>
      </c>
      <c r="F32" s="85">
        <v>52</v>
      </c>
      <c r="G32" s="37"/>
      <c r="H32" s="37"/>
      <c r="I32" s="11"/>
      <c r="J32" s="37"/>
      <c r="K32" s="37"/>
      <c r="L32" s="11"/>
      <c r="M32" s="11"/>
      <c r="N32" s="11"/>
      <c r="O32" s="11"/>
      <c r="P32" s="11"/>
      <c r="Q32" s="11"/>
    </row>
    <row r="33" spans="1:17" ht="25.5" x14ac:dyDescent="0.25">
      <c r="A33" s="81">
        <f t="shared" si="0"/>
        <v>14</v>
      </c>
      <c r="B33" s="82" t="s">
        <v>56</v>
      </c>
      <c r="C33" s="83" t="s">
        <v>365</v>
      </c>
      <c r="D33" s="83"/>
      <c r="E33" s="84" t="s">
        <v>86</v>
      </c>
      <c r="F33" s="85">
        <v>32</v>
      </c>
      <c r="G33" s="37"/>
      <c r="H33" s="37"/>
      <c r="I33" s="11"/>
      <c r="J33" s="37"/>
      <c r="K33" s="37"/>
      <c r="L33" s="11"/>
      <c r="M33" s="11"/>
      <c r="N33" s="11"/>
      <c r="O33" s="11"/>
      <c r="P33" s="11"/>
      <c r="Q33" s="11"/>
    </row>
    <row r="34" spans="1:17" x14ac:dyDescent="0.25">
      <c r="A34" s="144"/>
      <c r="B34" s="82"/>
      <c r="C34" s="145"/>
      <c r="D34" s="145"/>
      <c r="E34" s="146"/>
      <c r="F34" s="147"/>
      <c r="G34" s="148"/>
      <c r="H34" s="148"/>
      <c r="I34" s="90"/>
      <c r="J34" s="148"/>
      <c r="K34" s="148"/>
      <c r="L34" s="90"/>
      <c r="M34" s="90"/>
      <c r="N34" s="90"/>
      <c r="O34" s="90"/>
      <c r="P34" s="90"/>
      <c r="Q34" s="90"/>
    </row>
    <row r="35" spans="1:17" ht="28.5" x14ac:dyDescent="0.25">
      <c r="A35" s="144"/>
      <c r="B35" s="82"/>
      <c r="C35" s="149" t="s">
        <v>379</v>
      </c>
      <c r="D35" s="145"/>
      <c r="E35" s="146"/>
      <c r="F35" s="147"/>
      <c r="G35" s="148"/>
      <c r="H35" s="148"/>
      <c r="I35" s="90"/>
      <c r="J35" s="148"/>
      <c r="K35" s="148"/>
      <c r="L35" s="90"/>
      <c r="M35" s="90"/>
      <c r="N35" s="90"/>
      <c r="O35" s="90"/>
      <c r="P35" s="90"/>
      <c r="Q35" s="90"/>
    </row>
    <row r="36" spans="1:17" x14ac:dyDescent="0.25">
      <c r="A36" s="81">
        <f>A33+1</f>
        <v>15</v>
      </c>
      <c r="B36" s="82" t="s">
        <v>56</v>
      </c>
      <c r="C36" s="83" t="s">
        <v>347</v>
      </c>
      <c r="D36" s="83" t="s">
        <v>366</v>
      </c>
      <c r="E36" s="84" t="s">
        <v>86</v>
      </c>
      <c r="F36" s="85">
        <v>7</v>
      </c>
      <c r="G36" s="37"/>
      <c r="H36" s="37"/>
      <c r="I36" s="11"/>
      <c r="J36" s="37"/>
      <c r="K36" s="37"/>
      <c r="L36" s="11"/>
      <c r="M36" s="11"/>
      <c r="N36" s="11"/>
      <c r="O36" s="11"/>
      <c r="P36" s="11"/>
      <c r="Q36" s="11"/>
    </row>
    <row r="37" spans="1:17" x14ac:dyDescent="0.25">
      <c r="A37" s="81">
        <f t="shared" ref="A37:A50" si="1">A36+1</f>
        <v>16</v>
      </c>
      <c r="B37" s="82" t="s">
        <v>56</v>
      </c>
      <c r="C37" s="83" t="s">
        <v>347</v>
      </c>
      <c r="D37" s="83" t="s">
        <v>366</v>
      </c>
      <c r="E37" s="84" t="s">
        <v>86</v>
      </c>
      <c r="F37" s="85">
        <v>8</v>
      </c>
      <c r="G37" s="37"/>
      <c r="H37" s="37"/>
      <c r="I37" s="11"/>
      <c r="J37" s="37"/>
      <c r="K37" s="37"/>
      <c r="L37" s="11"/>
      <c r="M37" s="11"/>
      <c r="N37" s="11"/>
      <c r="O37" s="11"/>
      <c r="P37" s="11"/>
      <c r="Q37" s="11"/>
    </row>
    <row r="38" spans="1:17" x14ac:dyDescent="0.25">
      <c r="A38" s="81">
        <f t="shared" si="1"/>
        <v>17</v>
      </c>
      <c r="B38" s="82" t="s">
        <v>56</v>
      </c>
      <c r="C38" s="83" t="s">
        <v>347</v>
      </c>
      <c r="D38" s="88" t="s">
        <v>366</v>
      </c>
      <c r="E38" s="84" t="s">
        <v>86</v>
      </c>
      <c r="F38" s="85">
        <v>10</v>
      </c>
      <c r="G38" s="37"/>
      <c r="H38" s="37"/>
      <c r="I38" s="11"/>
      <c r="J38" s="37"/>
      <c r="K38" s="37"/>
      <c r="L38" s="11"/>
      <c r="M38" s="11"/>
      <c r="N38" s="11"/>
      <c r="O38" s="11"/>
      <c r="P38" s="11"/>
      <c r="Q38" s="11"/>
    </row>
    <row r="39" spans="1:17" x14ac:dyDescent="0.25">
      <c r="A39" s="81">
        <f t="shared" si="1"/>
        <v>18</v>
      </c>
      <c r="B39" s="82" t="s">
        <v>56</v>
      </c>
      <c r="C39" s="88" t="s">
        <v>347</v>
      </c>
      <c r="D39" s="88" t="s">
        <v>366</v>
      </c>
      <c r="E39" s="84" t="s">
        <v>86</v>
      </c>
      <c r="F39" s="85">
        <v>10</v>
      </c>
      <c r="G39" s="37"/>
      <c r="H39" s="37"/>
      <c r="I39" s="11"/>
      <c r="J39" s="37"/>
      <c r="K39" s="37"/>
      <c r="L39" s="11"/>
      <c r="M39" s="11"/>
      <c r="N39" s="11"/>
      <c r="O39" s="11"/>
      <c r="P39" s="11"/>
      <c r="Q39" s="11"/>
    </row>
    <row r="40" spans="1:17" x14ac:dyDescent="0.25">
      <c r="A40" s="81">
        <f t="shared" si="1"/>
        <v>19</v>
      </c>
      <c r="B40" s="82" t="s">
        <v>56</v>
      </c>
      <c r="C40" s="88" t="s">
        <v>347</v>
      </c>
      <c r="D40" s="88" t="s">
        <v>366</v>
      </c>
      <c r="E40" s="84" t="s">
        <v>86</v>
      </c>
      <c r="F40" s="85">
        <v>8</v>
      </c>
      <c r="G40" s="37"/>
      <c r="H40" s="37"/>
      <c r="I40" s="11"/>
      <c r="J40" s="37"/>
      <c r="K40" s="37"/>
      <c r="L40" s="11"/>
      <c r="M40" s="11"/>
      <c r="N40" s="11"/>
      <c r="O40" s="11"/>
      <c r="P40" s="11"/>
      <c r="Q40" s="11"/>
    </row>
    <row r="41" spans="1:17" x14ac:dyDescent="0.25">
      <c r="A41" s="81">
        <f t="shared" si="1"/>
        <v>20</v>
      </c>
      <c r="B41" s="82" t="s">
        <v>56</v>
      </c>
      <c r="C41" s="88" t="s">
        <v>347</v>
      </c>
      <c r="D41" s="88" t="s">
        <v>366</v>
      </c>
      <c r="E41" s="84" t="s">
        <v>86</v>
      </c>
      <c r="F41" s="85">
        <v>7</v>
      </c>
      <c r="G41" s="37"/>
      <c r="H41" s="37"/>
      <c r="I41" s="11"/>
      <c r="J41" s="37"/>
      <c r="K41" s="37"/>
      <c r="L41" s="11"/>
      <c r="M41" s="11"/>
      <c r="N41" s="11"/>
      <c r="O41" s="11"/>
      <c r="P41" s="11"/>
      <c r="Q41" s="11"/>
    </row>
    <row r="42" spans="1:17" x14ac:dyDescent="0.25">
      <c r="A42" s="81">
        <f t="shared" si="1"/>
        <v>21</v>
      </c>
      <c r="B42" s="82" t="s">
        <v>56</v>
      </c>
      <c r="C42" s="88" t="s">
        <v>347</v>
      </c>
      <c r="D42" s="88" t="s">
        <v>366</v>
      </c>
      <c r="E42" s="84" t="s">
        <v>86</v>
      </c>
      <c r="F42" s="85">
        <v>10</v>
      </c>
      <c r="G42" s="37"/>
      <c r="H42" s="37"/>
      <c r="I42" s="11"/>
      <c r="J42" s="37"/>
      <c r="K42" s="37"/>
      <c r="L42" s="11"/>
      <c r="M42" s="11"/>
      <c r="N42" s="11"/>
      <c r="O42" s="11"/>
      <c r="P42" s="11"/>
      <c r="Q42" s="11"/>
    </row>
    <row r="43" spans="1:17" x14ac:dyDescent="0.25">
      <c r="A43" s="81">
        <f t="shared" si="1"/>
        <v>22</v>
      </c>
      <c r="B43" s="82" t="s">
        <v>56</v>
      </c>
      <c r="C43" s="88" t="s">
        <v>347</v>
      </c>
      <c r="D43" s="88" t="s">
        <v>366</v>
      </c>
      <c r="E43" s="84" t="s">
        <v>86</v>
      </c>
      <c r="F43" s="85">
        <v>8</v>
      </c>
      <c r="G43" s="37"/>
      <c r="H43" s="37"/>
      <c r="I43" s="11"/>
      <c r="J43" s="37"/>
      <c r="K43" s="37"/>
      <c r="L43" s="11"/>
      <c r="M43" s="11"/>
      <c r="N43" s="11"/>
      <c r="O43" s="11"/>
      <c r="P43" s="11"/>
      <c r="Q43" s="11"/>
    </row>
    <row r="44" spans="1:17" x14ac:dyDescent="0.25">
      <c r="A44" s="81">
        <f t="shared" si="1"/>
        <v>23</v>
      </c>
      <c r="B44" s="82" t="s">
        <v>56</v>
      </c>
      <c r="C44" s="88" t="s">
        <v>347</v>
      </c>
      <c r="D44" s="88" t="s">
        <v>366</v>
      </c>
      <c r="E44" s="84" t="s">
        <v>86</v>
      </c>
      <c r="F44" s="85">
        <v>7</v>
      </c>
      <c r="G44" s="37"/>
      <c r="H44" s="37"/>
      <c r="I44" s="11"/>
      <c r="J44" s="37"/>
      <c r="K44" s="37"/>
      <c r="L44" s="11"/>
      <c r="M44" s="11"/>
      <c r="N44" s="11"/>
      <c r="O44" s="11"/>
      <c r="P44" s="11"/>
      <c r="Q44" s="11"/>
    </row>
    <row r="45" spans="1:17" x14ac:dyDescent="0.25">
      <c r="A45" s="81">
        <f t="shared" si="1"/>
        <v>24</v>
      </c>
      <c r="B45" s="82" t="s">
        <v>56</v>
      </c>
      <c r="C45" s="88" t="s">
        <v>347</v>
      </c>
      <c r="D45" s="88" t="s">
        <v>366</v>
      </c>
      <c r="E45" s="84" t="s">
        <v>86</v>
      </c>
      <c r="F45" s="85">
        <v>10</v>
      </c>
      <c r="G45" s="37"/>
      <c r="H45" s="37"/>
      <c r="I45" s="11"/>
      <c r="J45" s="37"/>
      <c r="K45" s="37"/>
      <c r="L45" s="11"/>
      <c r="M45" s="11"/>
      <c r="N45" s="11"/>
      <c r="O45" s="11"/>
      <c r="P45" s="11"/>
      <c r="Q45" s="11"/>
    </row>
    <row r="46" spans="1:17" x14ac:dyDescent="0.25">
      <c r="A46" s="81">
        <f t="shared" si="1"/>
        <v>25</v>
      </c>
      <c r="B46" s="82" t="s">
        <v>56</v>
      </c>
      <c r="C46" s="88" t="s">
        <v>347</v>
      </c>
      <c r="D46" s="88" t="s">
        <v>366</v>
      </c>
      <c r="E46" s="84" t="s">
        <v>86</v>
      </c>
      <c r="F46" s="85">
        <v>8</v>
      </c>
      <c r="G46" s="37"/>
      <c r="H46" s="37"/>
      <c r="I46" s="11"/>
      <c r="J46" s="37"/>
      <c r="K46" s="37"/>
      <c r="L46" s="11"/>
      <c r="M46" s="11"/>
      <c r="N46" s="11"/>
      <c r="O46" s="11"/>
      <c r="P46" s="11"/>
      <c r="Q46" s="11"/>
    </row>
    <row r="47" spans="1:17" x14ac:dyDescent="0.25">
      <c r="A47" s="81">
        <f t="shared" si="1"/>
        <v>26</v>
      </c>
      <c r="B47" s="82" t="s">
        <v>56</v>
      </c>
      <c r="C47" s="88" t="s">
        <v>347</v>
      </c>
      <c r="D47" s="88" t="s">
        <v>366</v>
      </c>
      <c r="E47" s="84" t="s">
        <v>86</v>
      </c>
      <c r="F47" s="85">
        <v>7</v>
      </c>
      <c r="G47" s="37"/>
      <c r="H47" s="37"/>
      <c r="I47" s="11"/>
      <c r="J47" s="37"/>
      <c r="K47" s="37"/>
      <c r="L47" s="11"/>
      <c r="M47" s="11"/>
      <c r="N47" s="11"/>
      <c r="O47" s="11"/>
      <c r="P47" s="11"/>
      <c r="Q47" s="11"/>
    </row>
    <row r="48" spans="1:17" x14ac:dyDescent="0.25">
      <c r="A48" s="81">
        <f t="shared" si="1"/>
        <v>27</v>
      </c>
      <c r="B48" s="82" t="s">
        <v>56</v>
      </c>
      <c r="C48" s="88" t="s">
        <v>347</v>
      </c>
      <c r="D48" s="88" t="s">
        <v>366</v>
      </c>
      <c r="E48" s="84" t="s">
        <v>86</v>
      </c>
      <c r="F48" s="85">
        <v>10</v>
      </c>
      <c r="G48" s="37"/>
      <c r="H48" s="37"/>
      <c r="I48" s="11"/>
      <c r="J48" s="37"/>
      <c r="K48" s="37"/>
      <c r="L48" s="11"/>
      <c r="M48" s="11"/>
      <c r="N48" s="11"/>
      <c r="O48" s="11"/>
      <c r="P48" s="11"/>
      <c r="Q48" s="11"/>
    </row>
    <row r="49" spans="1:17" x14ac:dyDescent="0.25">
      <c r="A49" s="81">
        <f t="shared" si="1"/>
        <v>28</v>
      </c>
      <c r="B49" s="82" t="s">
        <v>56</v>
      </c>
      <c r="C49" s="88" t="s">
        <v>347</v>
      </c>
      <c r="D49" s="88" t="s">
        <v>366</v>
      </c>
      <c r="E49" s="84" t="s">
        <v>86</v>
      </c>
      <c r="F49" s="85">
        <v>8</v>
      </c>
      <c r="G49" s="37"/>
      <c r="H49" s="37"/>
      <c r="I49" s="11"/>
      <c r="J49" s="37"/>
      <c r="K49" s="37"/>
      <c r="L49" s="11"/>
      <c r="M49" s="11"/>
      <c r="N49" s="11"/>
      <c r="O49" s="11"/>
      <c r="P49" s="11"/>
      <c r="Q49" s="11"/>
    </row>
    <row r="50" spans="1:17" x14ac:dyDescent="0.25">
      <c r="A50" s="81">
        <f t="shared" si="1"/>
        <v>29</v>
      </c>
      <c r="B50" s="82" t="s">
        <v>56</v>
      </c>
      <c r="C50" s="88" t="s">
        <v>347</v>
      </c>
      <c r="D50" s="88" t="s">
        <v>366</v>
      </c>
      <c r="E50" s="84" t="s">
        <v>86</v>
      </c>
      <c r="F50" s="85">
        <v>7</v>
      </c>
      <c r="G50" s="37"/>
      <c r="H50" s="37"/>
      <c r="I50" s="11"/>
      <c r="J50" s="37"/>
      <c r="K50" s="37"/>
      <c r="L50" s="11"/>
      <c r="M50" s="11"/>
      <c r="N50" s="11"/>
      <c r="O50" s="11"/>
      <c r="P50" s="11"/>
      <c r="Q50" s="11"/>
    </row>
    <row r="51" spans="1:17" ht="15.75" thickBot="1" x14ac:dyDescent="0.3">
      <c r="A51" s="173"/>
      <c r="B51" s="1"/>
      <c r="C51" s="174"/>
      <c r="D51" s="174"/>
      <c r="E51" s="175"/>
      <c r="F51" s="89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</row>
    <row r="52" spans="1:17" ht="15.75" thickTop="1" x14ac:dyDescent="0.25">
      <c r="A52" s="156"/>
      <c r="B52" s="156"/>
      <c r="C52" s="157"/>
      <c r="D52" s="157"/>
      <c r="E52" s="158"/>
      <c r="F52" s="159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</row>
    <row r="53" spans="1:17" x14ac:dyDescent="0.25">
      <c r="A53" s="228" t="s">
        <v>395</v>
      </c>
      <c r="B53" s="229"/>
      <c r="C53" s="229"/>
      <c r="D53" s="229"/>
      <c r="E53" s="229"/>
      <c r="F53" s="229"/>
      <c r="G53" s="229"/>
      <c r="H53" s="229"/>
      <c r="I53" s="229"/>
      <c r="J53" s="229"/>
      <c r="K53" s="230"/>
      <c r="L53" s="161"/>
      <c r="M53" s="161">
        <f>SUM(M18:M52)</f>
        <v>0</v>
      </c>
      <c r="N53" s="161">
        <f>SUM(N18:N52)</f>
        <v>0</v>
      </c>
      <c r="O53" s="161">
        <f>SUM(O18:O52)</f>
        <v>0</v>
      </c>
      <c r="P53" s="161">
        <f>SUM(P18:P52)</f>
        <v>0</v>
      </c>
      <c r="Q53" s="161">
        <f>SUM(Q18:Q52)</f>
        <v>0</v>
      </c>
    </row>
    <row r="54" spans="1:17" outlineLevel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outlineLevel="1" x14ac:dyDescent="0.25">
      <c r="E55" s="22"/>
      <c r="F55" s="22"/>
      <c r="H55" s="22"/>
      <c r="I55" s="4"/>
      <c r="J55" s="5"/>
      <c r="K55" s="4"/>
      <c r="L55" s="4"/>
      <c r="M55" s="162"/>
      <c r="O55" s="163"/>
      <c r="P55" s="231">
        <f>Q53</f>
        <v>0</v>
      </c>
      <c r="Q55" s="231"/>
    </row>
    <row r="56" spans="1:17" outlineLevel="1" x14ac:dyDescent="0.25">
      <c r="A56" s="25" t="str">
        <f>"Sastādīja: "&amp;KOPS1!$B$58</f>
        <v xml:space="preserve">Sastādīja: </v>
      </c>
      <c r="E56" s="141" t="str">
        <f>"Pārbaudīja: "&amp;KOPS1!$F$58</f>
        <v xml:space="preserve">Pārbaudīja: </v>
      </c>
      <c r="F56" s="164"/>
      <c r="G56" s="165"/>
      <c r="H56" s="165"/>
      <c r="I56" s="165"/>
      <c r="L56" s="165"/>
      <c r="M56" s="165"/>
      <c r="N56" s="22"/>
      <c r="O56" s="22"/>
      <c r="P56" s="22"/>
      <c r="Q56" s="22"/>
    </row>
    <row r="57" spans="1:17" outlineLevel="1" x14ac:dyDescent="0.25">
      <c r="B57" s="232" t="s">
        <v>14</v>
      </c>
      <c r="C57" s="232"/>
      <c r="D57" s="143"/>
      <c r="E57" s="22"/>
      <c r="F57" s="232" t="s">
        <v>14</v>
      </c>
      <c r="G57" s="232"/>
      <c r="H57" s="232"/>
      <c r="I57" s="232"/>
      <c r="L57" s="165"/>
      <c r="M57" s="165"/>
      <c r="N57" s="22"/>
      <c r="O57" s="22"/>
      <c r="P57" s="22"/>
      <c r="Q57" s="22"/>
    </row>
    <row r="58" spans="1:17" outlineLevel="1" x14ac:dyDescent="0.25">
      <c r="A58" s="22" t="str">
        <f>"Sertifikāta Nr.: "&amp;KOPS1!$B$60</f>
        <v xml:space="preserve">Sertifikāta Nr.: </v>
      </c>
      <c r="B58" s="164"/>
      <c r="C58" s="35"/>
      <c r="D58" s="35"/>
      <c r="E58" s="22"/>
      <c r="F58" s="22"/>
      <c r="H58" s="22" t="str">
        <f>"Sertifikāta Nr.: "&amp;KOPS1!$F$60</f>
        <v xml:space="preserve">Sertifikāta Nr.: </v>
      </c>
      <c r="J58" s="5"/>
      <c r="K58" s="5"/>
      <c r="L58" s="5"/>
      <c r="M58" s="5"/>
      <c r="N58" s="22"/>
      <c r="O58" s="22"/>
      <c r="P58" s="22"/>
      <c r="Q58" s="22"/>
    </row>
    <row r="59" spans="1:17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17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1:17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1:17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17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  <row r="73" spans="1:17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</row>
    <row r="74" spans="1:17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1:17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1:17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</row>
    <row r="79" spans="1:17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1:17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1:17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</row>
    <row r="82" spans="1:17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</row>
    <row r="83" spans="1:17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</row>
    <row r="84" spans="1:17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</row>
    <row r="85" spans="1:17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</row>
    <row r="86" spans="1:17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r="87" spans="1:17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</row>
    <row r="89" spans="1:17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</row>
    <row r="90" spans="1:17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</row>
    <row r="91" spans="1:17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1:17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7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1:17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1:17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r="102" spans="1:17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</row>
    <row r="103" spans="1:17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1:17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1:17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</row>
    <row r="106" spans="1:17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</row>
    <row r="107" spans="1:17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1:17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1:17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1:17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1:17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1:17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1:17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</row>
    <row r="114" spans="1:17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1:17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</row>
    <row r="116" spans="1:17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1:17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1:17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1:17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1:17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1:17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1:17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1:17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1:17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1:17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1:17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1:17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1:17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1:17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1:17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1:17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1:17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1:17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1:17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1:17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1:17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1:17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1:17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1:17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1:17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  <row r="145" spans="1:17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</row>
    <row r="146" spans="1:17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</row>
    <row r="147" spans="1:17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1:17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</row>
    <row r="149" spans="1:17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1:17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  <row r="151" spans="1:17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</row>
    <row r="152" spans="1:17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</row>
    <row r="153" spans="1:17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1:17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</row>
    <row r="155" spans="1:17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</row>
    <row r="156" spans="1:17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</row>
    <row r="157" spans="1:17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1:17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59" spans="1:17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</row>
    <row r="160" spans="1:17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</row>
    <row r="161" spans="1:17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</row>
    <row r="162" spans="1:17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1:17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</row>
    <row r="164" spans="1:17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</row>
    <row r="165" spans="1:17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1:17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</row>
    <row r="167" spans="1:17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</row>
    <row r="168" spans="1:17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  <row r="169" spans="1:17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</row>
    <row r="170" spans="1:17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</row>
    <row r="171" spans="1:17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</row>
    <row r="172" spans="1:17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</row>
    <row r="173" spans="1:17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</row>
    <row r="174" spans="1:17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</row>
    <row r="175" spans="1:17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</row>
    <row r="176" spans="1:17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</row>
    <row r="177" spans="1:17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</row>
    <row r="178" spans="1:17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</row>
    <row r="179" spans="1:17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</row>
    <row r="180" spans="1:17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</row>
    <row r="181" spans="1:17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</row>
    <row r="182" spans="1:17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</row>
    <row r="183" spans="1:17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</row>
    <row r="184" spans="1:17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</row>
    <row r="185" spans="1:17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</row>
    <row r="186" spans="1:17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</row>
    <row r="187" spans="1:17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</row>
    <row r="188" spans="1:17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</row>
    <row r="189" spans="1:17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</row>
    <row r="190" spans="1:17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</row>
    <row r="191" spans="1:17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</row>
    <row r="192" spans="1:17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1:17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</row>
    <row r="194" spans="1:17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</row>
    <row r="195" spans="1:17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</row>
    <row r="196" spans="1:17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</row>
    <row r="197" spans="1:17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</row>
    <row r="198" spans="1:17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</row>
    <row r="199" spans="1:17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</row>
    <row r="200" spans="1:17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</row>
    <row r="201" spans="1:17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</row>
    <row r="202" spans="1:17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</row>
    <row r="203" spans="1:17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</row>
    <row r="204" spans="1:17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</row>
    <row r="205" spans="1:17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</row>
    <row r="206" spans="1:17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</row>
    <row r="207" spans="1:17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</row>
    <row r="208" spans="1:17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</row>
    <row r="209" spans="1:17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</row>
    <row r="210" spans="1:17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</row>
    <row r="211" spans="1:17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</row>
    <row r="212" spans="1:17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</row>
    <row r="213" spans="1:17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1:17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</row>
    <row r="215" spans="1:17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</row>
    <row r="216" spans="1:17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</row>
    <row r="217" spans="1:17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</row>
    <row r="218" spans="1:17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</row>
    <row r="219" spans="1:17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</row>
    <row r="220" spans="1:17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</row>
    <row r="221" spans="1:17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</row>
    <row r="222" spans="1:17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</row>
    <row r="223" spans="1:17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</row>
    <row r="224" spans="1:17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</row>
    <row r="225" spans="1:17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</row>
    <row r="226" spans="1:17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</row>
    <row r="227" spans="1:17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</row>
    <row r="228" spans="1:17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</row>
    <row r="229" spans="1:17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</row>
    <row r="230" spans="1:17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</row>
    <row r="231" spans="1:17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</row>
    <row r="232" spans="1:17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</row>
    <row r="233" spans="1:17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</row>
    <row r="234" spans="1:17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</row>
    <row r="235" spans="1:17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</row>
    <row r="236" spans="1:17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</row>
    <row r="237" spans="1:17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</row>
    <row r="238" spans="1:17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</row>
    <row r="239" spans="1:17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</row>
    <row r="240" spans="1:17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</row>
    <row r="241" spans="1:17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</row>
    <row r="242" spans="1:17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</row>
    <row r="243" spans="1:17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</row>
    <row r="244" spans="1:17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</row>
    <row r="245" spans="1:17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</row>
    <row r="246" spans="1:17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</row>
    <row r="247" spans="1:17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</row>
    <row r="248" spans="1:17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</row>
    <row r="249" spans="1:17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</row>
    <row r="250" spans="1:17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</row>
    <row r="251" spans="1:17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</row>
    <row r="252" spans="1:17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</row>
    <row r="253" spans="1:17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</row>
    <row r="254" spans="1:17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</row>
    <row r="255" spans="1:17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</row>
    <row r="256" spans="1:17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</row>
    <row r="257" spans="1:17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</row>
    <row r="258" spans="1:17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</row>
    <row r="259" spans="1:17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</row>
    <row r="260" spans="1:17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</row>
  </sheetData>
  <mergeCells count="21">
    <mergeCell ref="A15:A16"/>
    <mergeCell ref="B15:B16"/>
    <mergeCell ref="N11:Q11"/>
    <mergeCell ref="N13:Q13"/>
    <mergeCell ref="C15:D16"/>
    <mergeCell ref="B57:C57"/>
    <mergeCell ref="F57:I57"/>
    <mergeCell ref="A1:Q1"/>
    <mergeCell ref="A4:Q4"/>
    <mergeCell ref="A3:Q3"/>
    <mergeCell ref="G15:L15"/>
    <mergeCell ref="E15:E16"/>
    <mergeCell ref="F15:F16"/>
    <mergeCell ref="P55:Q55"/>
    <mergeCell ref="A53:K53"/>
    <mergeCell ref="M15:Q15"/>
    <mergeCell ref="C6:Q6"/>
    <mergeCell ref="C7:Q7"/>
    <mergeCell ref="C8:Q8"/>
    <mergeCell ref="C9:Q9"/>
    <mergeCell ref="C17:D17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25</vt:i4>
      </vt:variant>
    </vt:vector>
  </HeadingPairs>
  <TitlesOfParts>
    <vt:vector size="38" baseType="lpstr">
      <vt:lpstr>KOPT</vt:lpstr>
      <vt:lpstr>KOPS1</vt:lpstr>
      <vt:lpstr>DEM</vt:lpstr>
      <vt:lpstr>PAM</vt:lpstr>
      <vt:lpstr>KARK</vt:lpstr>
      <vt:lpstr>LD</vt:lpstr>
      <vt:lpstr>FAS</vt:lpstr>
      <vt:lpstr>DAŽ</vt:lpstr>
      <vt:lpstr>EL</vt:lpstr>
      <vt:lpstr>AVK-A</vt:lpstr>
      <vt:lpstr>ŪK</vt:lpstr>
      <vt:lpstr>GA</vt:lpstr>
      <vt:lpstr>ŪKT</vt:lpstr>
      <vt:lpstr>'AVK-A'!Print_Area</vt:lpstr>
      <vt:lpstr>DAŽ!Print_Area</vt:lpstr>
      <vt:lpstr>DEM!Print_Area</vt:lpstr>
      <vt:lpstr>EL!Print_Area</vt:lpstr>
      <vt:lpstr>FAS!Print_Area</vt:lpstr>
      <vt:lpstr>GA!Print_Area</vt:lpstr>
      <vt:lpstr>KARK!Print_Area</vt:lpstr>
      <vt:lpstr>KOPS1!Print_Area</vt:lpstr>
      <vt:lpstr>LD!Print_Area</vt:lpstr>
      <vt:lpstr>PAM!Print_Area</vt:lpstr>
      <vt:lpstr>ŪK!Print_Area</vt:lpstr>
      <vt:lpstr>ŪKT!Print_Area</vt:lpstr>
      <vt:lpstr>'AVK-A'!Print_Titles</vt:lpstr>
      <vt:lpstr>DAŽ!Print_Titles</vt:lpstr>
      <vt:lpstr>DEM!Print_Titles</vt:lpstr>
      <vt:lpstr>EL!Print_Titles</vt:lpstr>
      <vt:lpstr>FAS!Print_Titles</vt:lpstr>
      <vt:lpstr>GA!Print_Titles</vt:lpstr>
      <vt:lpstr>KARK!Print_Titles</vt:lpstr>
      <vt:lpstr>KOPS1!Print_Titles</vt:lpstr>
      <vt:lpstr>KOPT!Print_Titles</vt:lpstr>
      <vt:lpstr>LD!Print_Titles</vt:lpstr>
      <vt:lpstr>PAM!Print_Titles</vt:lpstr>
      <vt:lpstr>ŪK!Print_Titles</vt:lpstr>
      <vt:lpstr>ŪKT!Print_Titles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2021-01-08T11:15:10Z</dcterms:modified>
</cp:coreProperties>
</file>